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8760" tabRatio="630" activeTab="2"/>
  </bookViews>
  <sheets>
    <sheet name="передача" sheetId="1" r:id="rId1"/>
    <sheet name="диспетчеризация" sheetId="2" r:id="rId2"/>
    <sheet name="балансирование" sheetId="3" r:id="rId3"/>
  </sheets>
  <externalReferences>
    <externalReference r:id="rId6"/>
    <externalReference r:id="rId7"/>
  </externalReferences>
  <definedNames>
    <definedName name="_xlfn.BAHTTEXT" hidden="1">#NAME?</definedName>
    <definedName name="_xlfn.IFERROR" hidden="1">#NAME?</definedName>
    <definedName name="_xlfn.SUMIFS" hidden="1">#NAME?</definedName>
    <definedName name="KAU_78" localSheetId="2">#N/A</definedName>
    <definedName name="KAU_78" localSheetId="1">#N/A</definedName>
    <definedName name="KAU_78" localSheetId="0">#N/A</definedName>
    <definedName name="KAU_78">#REF!</definedName>
    <definedName name="m_Predpr_N">'[1]Предпр'!$C$2:$C$29</definedName>
    <definedName name="ав" localSheetId="2">#N/A</definedName>
    <definedName name="ав" localSheetId="1">#N/A</definedName>
    <definedName name="ав" localSheetId="0">#N/A</definedName>
    <definedName name="ав">#REF!</definedName>
    <definedName name="DATABASE" localSheetId="2">#N/A</definedName>
    <definedName name="DATABASE" localSheetId="1">#N/A</definedName>
    <definedName name="DATABASE" localSheetId="0">#N/A</definedName>
    <definedName name="баланс" localSheetId="2">#REF!</definedName>
    <definedName name="баланс" localSheetId="1">#REF!</definedName>
    <definedName name="баланс">#REF!</definedName>
    <definedName name="бум" localSheetId="2">#N/A</definedName>
    <definedName name="бум" localSheetId="1">#N/A</definedName>
    <definedName name="бум" localSheetId="0">#N/A</definedName>
    <definedName name="бум">#REF!</definedName>
    <definedName name="_xlnm.Print_Titles" localSheetId="2">'балансирование'!$6:$7</definedName>
    <definedName name="_xlnm.Print_Titles" localSheetId="1">'диспетчеризация'!$6:$7</definedName>
    <definedName name="_xlnm.Print_Titles" localSheetId="0">'передача'!$6:$7</definedName>
    <definedName name="зп18">#REF!</definedName>
    <definedName name="зпсс18">#REF!</definedName>
    <definedName name="мы" localSheetId="2">#N/A</definedName>
    <definedName name="мы" localSheetId="1">#N/A</definedName>
    <definedName name="мы" localSheetId="0">#N/A</definedName>
    <definedName name="мы">#REF!</definedName>
    <definedName name="_xlnm.Print_Area" localSheetId="2">'балансирование'!$A$1:$H$65</definedName>
    <definedName name="_xlnm.Print_Area" localSheetId="1">'диспетчеризация'!$A$1:$H$66</definedName>
    <definedName name="_xlnm.Print_Area" localSheetId="0">'передача'!$A$1:$H$70</definedName>
    <definedName name="ра18">#REF!</definedName>
    <definedName name="Свод__KEGOC_2007.xls_КАУ" localSheetId="2">#N/A</definedName>
    <definedName name="Свод__KEGOC_2007.xls_КАУ" localSheetId="1">#N/A</definedName>
    <definedName name="Свод__KEGOC_2007.xls_КАУ" localSheetId="0">#N/A</definedName>
    <definedName name="Свод__KEGOC_2007.xls_КАУ">#REF!</definedName>
    <definedName name="спартак" localSheetId="2">#N/A</definedName>
    <definedName name="спартак" localSheetId="1">#N/A</definedName>
    <definedName name="спартак" localSheetId="0">#N/A</definedName>
    <definedName name="спартак">#REF!</definedName>
    <definedName name="тариф" localSheetId="2">#N/A</definedName>
    <definedName name="тариф" localSheetId="1">#N/A</definedName>
    <definedName name="тариф" localSheetId="0">#N/A</definedName>
    <definedName name="тариф">#REF!</definedName>
    <definedName name="чемпион" localSheetId="2">#N/A</definedName>
    <definedName name="чемпион" localSheetId="1">#N/A</definedName>
    <definedName name="чемпион" localSheetId="0">#N/A</definedName>
    <definedName name="чемпион">#REF!</definedName>
  </definedNames>
  <calcPr fullCalcOnLoad="1"/>
</workbook>
</file>

<file path=xl/sharedStrings.xml><?xml version="1.0" encoding="utf-8"?>
<sst xmlns="http://schemas.openxmlformats.org/spreadsheetml/2006/main" count="581" uniqueCount="208">
  <si>
    <t>%</t>
  </si>
  <si>
    <t>2</t>
  </si>
  <si>
    <t>3</t>
  </si>
  <si>
    <t>10</t>
  </si>
  <si>
    <t>11</t>
  </si>
  <si>
    <t>Амортизация</t>
  </si>
  <si>
    <t xml:space="preserve">амортизация </t>
  </si>
  <si>
    <t>№</t>
  </si>
  <si>
    <t>I</t>
  </si>
  <si>
    <t>1.1</t>
  </si>
  <si>
    <t>1.2</t>
  </si>
  <si>
    <t>4</t>
  </si>
  <si>
    <t>4.1</t>
  </si>
  <si>
    <t>5</t>
  </si>
  <si>
    <t>6</t>
  </si>
  <si>
    <t>7</t>
  </si>
  <si>
    <t>8</t>
  </si>
  <si>
    <t>9</t>
  </si>
  <si>
    <t>9.1</t>
  </si>
  <si>
    <t>9.2</t>
  </si>
  <si>
    <t>9.3</t>
  </si>
  <si>
    <t>9.4</t>
  </si>
  <si>
    <t>II</t>
  </si>
  <si>
    <t>10.1</t>
  </si>
  <si>
    <t>10.2</t>
  </si>
  <si>
    <t>10.3</t>
  </si>
  <si>
    <t>10.4</t>
  </si>
  <si>
    <t>III</t>
  </si>
  <si>
    <t>IV</t>
  </si>
  <si>
    <t>VII</t>
  </si>
  <si>
    <t>VIII</t>
  </si>
  <si>
    <t>1</t>
  </si>
  <si>
    <t>V</t>
  </si>
  <si>
    <t>3.1</t>
  </si>
  <si>
    <t>3.2</t>
  </si>
  <si>
    <t>8.1</t>
  </si>
  <si>
    <t>8.2</t>
  </si>
  <si>
    <t>8.3</t>
  </si>
  <si>
    <t>8.4</t>
  </si>
  <si>
    <t>8.5</t>
  </si>
  <si>
    <t>8.6</t>
  </si>
  <si>
    <t>10.5</t>
  </si>
  <si>
    <t>10.6</t>
  </si>
  <si>
    <t>10.7</t>
  </si>
  <si>
    <t>10.8</t>
  </si>
  <si>
    <t>10.9</t>
  </si>
  <si>
    <t>10.10</t>
  </si>
  <si>
    <t>10.11</t>
  </si>
  <si>
    <t>10.11.1</t>
  </si>
  <si>
    <t>10.11.2</t>
  </si>
  <si>
    <t>10.11.3</t>
  </si>
  <si>
    <t>10.11.4</t>
  </si>
  <si>
    <t>10.11.5</t>
  </si>
  <si>
    <t>10.11.6</t>
  </si>
  <si>
    <t>10.11.7</t>
  </si>
  <si>
    <t>10.11.8</t>
  </si>
  <si>
    <t>10.11.9</t>
  </si>
  <si>
    <t>10.11.10</t>
  </si>
  <si>
    <t>8.7</t>
  </si>
  <si>
    <t>Тариф</t>
  </si>
  <si>
    <t>7.1</t>
  </si>
  <si>
    <t>7.2</t>
  </si>
  <si>
    <t>7.3</t>
  </si>
  <si>
    <t>7.4</t>
  </si>
  <si>
    <t>9.11.1</t>
  </si>
  <si>
    <t>9.11.2</t>
  </si>
  <si>
    <t>9.11.3</t>
  </si>
  <si>
    <t>9.11.4</t>
  </si>
  <si>
    <t>9.11.5</t>
  </si>
  <si>
    <t>9.11.6</t>
  </si>
  <si>
    <t>9.11.7</t>
  </si>
  <si>
    <t>9.11.8</t>
  </si>
  <si>
    <t>9.11.9</t>
  </si>
  <si>
    <t>9.11.10</t>
  </si>
  <si>
    <t>2.1</t>
  </si>
  <si>
    <t>2.2</t>
  </si>
  <si>
    <t>6.1</t>
  </si>
  <si>
    <t>6.2</t>
  </si>
  <si>
    <t>6.3</t>
  </si>
  <si>
    <t>6.4</t>
  </si>
  <si>
    <t>6.5</t>
  </si>
  <si>
    <t>6.6</t>
  </si>
  <si>
    <t>6.7</t>
  </si>
  <si>
    <t>8.8</t>
  </si>
  <si>
    <t>8.9</t>
  </si>
  <si>
    <t>8.10</t>
  </si>
  <si>
    <t>8.11</t>
  </si>
  <si>
    <t>6.8</t>
  </si>
  <si>
    <t>8.11.1</t>
  </si>
  <si>
    <t>8.11.2</t>
  </si>
  <si>
    <t>8.11.3</t>
  </si>
  <si>
    <t>8.11.4</t>
  </si>
  <si>
    <t>8.11.5</t>
  </si>
  <si>
    <t>8.11.6</t>
  </si>
  <si>
    <t>8.11.7</t>
  </si>
  <si>
    <t>8.11.8</t>
  </si>
  <si>
    <t>8.11.9</t>
  </si>
  <si>
    <t>8.11.10</t>
  </si>
  <si>
    <t>2.</t>
  </si>
  <si>
    <t>3.2.1</t>
  </si>
  <si>
    <t>3.2.2</t>
  </si>
  <si>
    <t>10.2.1</t>
  </si>
  <si>
    <t>10.2.2</t>
  </si>
  <si>
    <t>7.5</t>
  </si>
  <si>
    <t>7.6</t>
  </si>
  <si>
    <t>7.7</t>
  </si>
  <si>
    <t>9.5</t>
  </si>
  <si>
    <t>9.6</t>
  </si>
  <si>
    <t>9.7</t>
  </si>
  <si>
    <t>9.8</t>
  </si>
  <si>
    <t>9.9</t>
  </si>
  <si>
    <t>9.10</t>
  </si>
  <si>
    <t>9.11</t>
  </si>
  <si>
    <t>9.2.1</t>
  </si>
  <si>
    <t>9.2.2</t>
  </si>
  <si>
    <t>2.2.1</t>
  </si>
  <si>
    <t>2.2.2</t>
  </si>
  <si>
    <t>8.2.1</t>
  </si>
  <si>
    <t>8.2.2</t>
  </si>
  <si>
    <t>VI</t>
  </si>
  <si>
    <t>абс.</t>
  </si>
  <si>
    <t xml:space="preserve">Табиғи монополиялар субъектілерінің қызметін жүзеге асыру қағидаларына                  5-қосымша </t>
  </si>
  <si>
    <t>2-нысан</t>
  </si>
  <si>
    <t>Көрсеткіштер атауы</t>
  </si>
  <si>
    <t>Өлшем бірлігі</t>
  </si>
  <si>
    <t>ауытқу</t>
  </si>
  <si>
    <t>ауытқу себептері</t>
  </si>
  <si>
    <t>млн. теңге</t>
  </si>
  <si>
    <t>Тауарларды өндіруге және қызмет көрсетуге жұмсалған шығындар, барлығы, с.і.</t>
  </si>
  <si>
    <t>еңбекті қорғау</t>
  </si>
  <si>
    <t xml:space="preserve">еңбекті қорғау </t>
  </si>
  <si>
    <t>тараптық ұйымдардың объектілерді күзетуі</t>
  </si>
  <si>
    <t>басқа да шығыстар</t>
  </si>
  <si>
    <t>жөндеу</t>
  </si>
  <si>
    <t>шаруашылық шығыстары</t>
  </si>
  <si>
    <t>қоғамдық байланыстарды дамыту</t>
  </si>
  <si>
    <t>ЖЖМ</t>
  </si>
  <si>
    <t>материалдар</t>
  </si>
  <si>
    <t>сақтандыру шығыстары</t>
  </si>
  <si>
    <t>көліктік шығыстар</t>
  </si>
  <si>
    <t>банктік қызметтер</t>
  </si>
  <si>
    <t>ӘБП оқыту</t>
  </si>
  <si>
    <t>басқалары</t>
  </si>
  <si>
    <t>Сыйақы төлеу  шығыстары</t>
  </si>
  <si>
    <t xml:space="preserve">Барлығы қызметті ұсыну шығыстары </t>
  </si>
  <si>
    <t>Кіріс (РБА*СП)</t>
  </si>
  <si>
    <t>Барлығы кірістер</t>
  </si>
  <si>
    <t>Көрсетілетін қызметтер (тауарлар, жұмыстар) көлемі</t>
  </si>
  <si>
    <t>млн. кВтсағ</t>
  </si>
  <si>
    <t>теңге кВтсағ</t>
  </si>
  <si>
    <t>Материалдық шығындар, барлығы, с.і.</t>
  </si>
  <si>
    <t>шикізат пен материалдар</t>
  </si>
  <si>
    <t>ЭЖЖ айналып ұшып өту бойынша қызметтер</t>
  </si>
  <si>
    <t>Еңбекақы төлеу шығыстары, барлығы, с.і.</t>
  </si>
  <si>
    <t>жалақы</t>
  </si>
  <si>
    <t>әлеуметтік аударымдар, с.і.</t>
  </si>
  <si>
    <t>әлеуметтік салық</t>
  </si>
  <si>
    <t>әлеуметтік сақтандыру</t>
  </si>
  <si>
    <t xml:space="preserve">негізгі қорлар құнының артуына әкелмейтін күрделі жөндеу  </t>
  </si>
  <si>
    <t xml:space="preserve">Электр энергиясының технологиялық шығысы (ысырабы) </t>
  </si>
  <si>
    <t xml:space="preserve">Технологияларды жетілдіруге байланысты шығындар  </t>
  </si>
  <si>
    <t>Тараптық ұйымдардың қызметтері, барлығы, с.і.</t>
  </si>
  <si>
    <t>коммуналдық қызметтер</t>
  </si>
  <si>
    <t>байланыс қызметі</t>
  </si>
  <si>
    <t>көлік қызметі</t>
  </si>
  <si>
    <t>өндірістік қорларды жалдау</t>
  </si>
  <si>
    <t>Гидрометорталық қызметі</t>
  </si>
  <si>
    <t>тараптық ұйымдар көрсететін өндірістік сипаттағы қызметтер</t>
  </si>
  <si>
    <t>Басқадай шығындар, барлығы, с.і.</t>
  </si>
  <si>
    <t>іссапар шығыстары</t>
  </si>
  <si>
    <t>желі мамандарын оқыту</t>
  </si>
  <si>
    <t>басқалары (АҚ, қызм. жеткізу және басқалары)</t>
  </si>
  <si>
    <t>Кезең шығысы, барлығы, с.і.</t>
  </si>
  <si>
    <t>Жалпы және әкімшілік шығыстары, барлығы, с.і.</t>
  </si>
  <si>
    <t>әкімшілік персоналының жалақысы</t>
  </si>
  <si>
    <t xml:space="preserve">әлеуметтік аударымдар, с.і. </t>
  </si>
  <si>
    <t>салықтар</t>
  </si>
  <si>
    <t>коммуналдық шығыстар</t>
  </si>
  <si>
    <t>консультациялық, аудиторлық, ақпараттық, заң және басқа да қызметтерге төлем</t>
  </si>
  <si>
    <t xml:space="preserve">Тарифтік сметаның нақты қалыптасқан  көрсеткіштері  </t>
  </si>
  <si>
    <t>Тарифтік сметаның нақты қалыптасқан көрсеткіштері</t>
  </si>
  <si>
    <t>Көрсеткіштердің атауы</t>
  </si>
  <si>
    <t xml:space="preserve">Тауарларды өндіруге және қызметтерді ұсынуға жұмсалатын шығындар, барлығы, с.і. </t>
  </si>
  <si>
    <t>Энергия ҮДО қызметтері</t>
  </si>
  <si>
    <t>Жөндеу</t>
  </si>
  <si>
    <t>негізгі қорлар құнының артуына әкелмейтін күрделі жөндеу</t>
  </si>
  <si>
    <t xml:space="preserve">Технологияларды жетілдіруге байланысты шығындар </t>
  </si>
  <si>
    <t>Тауарларды өндіруге және қызметтерді ұсынуға жұмсалатын шығындар, барлығы, с.і.</t>
  </si>
  <si>
    <t>электр энергиясының нақты мемлекетаралық сальдо ағындарының жоспардағыдан сағаттық ауытқу көлемдерін өтеу мақсатында электр энергиясын сатып алу бойынша шығыстар</t>
  </si>
  <si>
    <t xml:space="preserve">Барлығы қызметтерді ұсынуға жұмсалатын шығындар </t>
  </si>
  <si>
    <t>Кіріс (АРБ*СП)</t>
  </si>
  <si>
    <t>Тарифтік сметада көзделгені</t>
  </si>
  <si>
    <t>Қазақстан Республикасы Ұлттық Банкінің базалық мөлшерлемесін ескере отырып, 2016-2020 жылдарға арналған кезеңге арналған тарифтік сметаларды және инвестициялық бағдарламаларды орындау туралы есептердің нәтижелері бойынша негізсіз алынған кірістер</t>
  </si>
  <si>
    <t>Іске қосылған активтердің реттелетін базасы (АБР)</t>
  </si>
  <si>
    <t>Кірістер барлығы</t>
  </si>
  <si>
    <t xml:space="preserve">Көрсетілетін қызметтердің (тауарлар, жұмыстар) көлемі </t>
  </si>
  <si>
    <t>IX</t>
  </si>
  <si>
    <t>Нормативтік техникалық шығындар</t>
  </si>
  <si>
    <t>X</t>
  </si>
  <si>
    <t xml:space="preserve">2023 жыл (2023 жылғы жарты жылдық) қорытындылары бойынша "KEGOC" АҚ 2023 жылға арналған электр энергиясын өндіру-тұтыну теңгерімін ұйымдастыру бойынша қызметінің  тарифтік сметасының орындалуы туралы ақпарат </t>
  </si>
  <si>
    <t xml:space="preserve">2023 жыл (2023 жылғы жарты жылдық) қорытындылары бойынша  "KEGOC" АҚ 2023 жылға арналған электр энергиясын жеткізу бойынша қызметінің  тарифтік сметасының орындалуы туралы ақпарат   </t>
  </si>
  <si>
    <t>2023 жыл</t>
  </si>
  <si>
    <t>2023 жылғы 1-жарты жылдық</t>
  </si>
  <si>
    <t>2023 жылғы 1-ші жарты жылдық қорытындылары бойынша шығындар баптарының орындалуы  65%-ды құрады</t>
  </si>
  <si>
    <t xml:space="preserve">2023 жыл (2023 жылғы жарты жылдық) қорытындылары бойынша "KEGOC" АҚ 2023 жылға арналған электр энергиясын желіге босату мен тұтынуды техникалық диспетчерлендіру бойынша қызметінің  тарифтерінің орындалуы туралы ақпарат </t>
  </si>
  <si>
    <t>2023 жылғы 1-ші жарты жылдық қорытындылары бойынша шығындар баптарының орындалуы  76%-ды құрады</t>
  </si>
  <si>
    <t>2023 жылғы 1-ші жарты жылдық</t>
  </si>
  <si>
    <t>2023 жылғы 1-ші жарты жылдық қорытындылары бойынша шығындар баптарының орындалуы 82%-ды құрады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</si>
</sst>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\ _₸_-;\-* #,##0.00\ _₸_-;_-* &quot;-&quot;??\ _₸_-;_-@_-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* #,##0.00_);_(* \(#,##0.00\);_(* &quot;-&quot;??_);_(@_)"/>
    <numFmt numFmtId="172" formatCode="#,##0.000"/>
    <numFmt numFmtId="173" formatCode="#,##0.0"/>
    <numFmt numFmtId="174" formatCode="#,##0.0000"/>
    <numFmt numFmtId="175" formatCode="#,##0.00000"/>
    <numFmt numFmtId="176" formatCode="00"/>
    <numFmt numFmtId="177" formatCode="0000"/>
    <numFmt numFmtId="178" formatCode="0.0%"/>
    <numFmt numFmtId="179" formatCode="#,##0.000000"/>
    <numFmt numFmtId="180" formatCode="#,##0.0000000"/>
    <numFmt numFmtId="181" formatCode="#,##0.00000000"/>
    <numFmt numFmtId="182" formatCode="0.000"/>
    <numFmt numFmtId="183" formatCode="0.0000"/>
    <numFmt numFmtId="184" formatCode="#,##0.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;[Red]#,##0.000"/>
    <numFmt numFmtId="190" formatCode="_-* #,##0.000\ &quot;₽&quot;_-;\-* #,##0.000\ &quot;₽&quot;_-;_-* &quot;-&quot;???\ &quot;₽&quot;_-;_-@_-"/>
    <numFmt numFmtId="191" formatCode="0.000000"/>
    <numFmt numFmtId="192" formatCode="0.00000"/>
    <numFmt numFmtId="193" formatCode="0.0"/>
    <numFmt numFmtId="194" formatCode="0.000%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right" vertical="center" wrapText="1" indent="1"/>
    </xf>
    <xf numFmtId="0" fontId="22" fillId="25" borderId="0" xfId="0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 inden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 wrapText="1" indent="1"/>
    </xf>
    <xf numFmtId="0" fontId="22" fillId="0" borderId="10" xfId="0" applyFont="1" applyBorder="1" applyAlignment="1">
      <alignment horizontal="left" vertical="center" wrapText="1" indent="1"/>
    </xf>
    <xf numFmtId="0" fontId="21" fillId="25" borderId="0" xfId="0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80" applyFont="1" applyBorder="1" applyAlignment="1">
      <alignment horizontal="left" vertical="center" wrapText="1"/>
      <protection/>
    </xf>
    <xf numFmtId="0" fontId="22" fillId="0" borderId="10" xfId="80" applyFont="1" applyBorder="1" applyAlignment="1">
      <alignment horizontal="center" vertical="center" wrapText="1"/>
      <protection/>
    </xf>
    <xf numFmtId="172" fontId="22" fillId="0" borderId="10" xfId="0" applyNumberFormat="1" applyFont="1" applyBorder="1" applyAlignment="1">
      <alignment horizontal="right" vertical="center" wrapText="1" indent="1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 indent="1"/>
    </xf>
    <xf numFmtId="3" fontId="21" fillId="0" borderId="10" xfId="0" applyNumberFormat="1" applyFont="1" applyBorder="1" applyAlignment="1">
      <alignment horizontal="right" vertical="center" wrapText="1" indent="1"/>
    </xf>
    <xf numFmtId="0" fontId="21" fillId="24" borderId="11" xfId="0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right" vertical="center" wrapText="1" indent="1"/>
    </xf>
    <xf numFmtId="0" fontId="21" fillId="0" borderId="10" xfId="0" applyFont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right" vertical="center" wrapText="1" indent="1"/>
    </xf>
    <xf numFmtId="4" fontId="22" fillId="0" borderId="10" xfId="0" applyNumberFormat="1" applyFont="1" applyFill="1" applyBorder="1" applyAlignment="1">
      <alignment horizontal="right" vertical="center" wrapText="1" indent="1"/>
    </xf>
    <xf numFmtId="178" fontId="22" fillId="0" borderId="10" xfId="89" applyNumberFormat="1" applyFont="1" applyBorder="1" applyAlignment="1">
      <alignment horizontal="right" vertical="center" wrapText="1" indent="1"/>
    </xf>
    <xf numFmtId="4" fontId="22" fillId="0" borderId="10" xfId="89" applyNumberFormat="1" applyFont="1" applyBorder="1" applyAlignment="1">
      <alignment horizontal="right" vertical="center" wrapText="1" indent="1"/>
    </xf>
    <xf numFmtId="3" fontId="22" fillId="0" borderId="10" xfId="89" applyNumberFormat="1" applyFont="1" applyBorder="1" applyAlignment="1">
      <alignment horizontal="right" vertical="center" wrapText="1" indent="1"/>
    </xf>
    <xf numFmtId="0" fontId="21" fillId="0" borderId="10" xfId="80" applyFont="1" applyFill="1" applyBorder="1" applyAlignment="1">
      <alignment horizontal="left" vertical="center" wrapText="1"/>
      <protection/>
    </xf>
    <xf numFmtId="173" fontId="22" fillId="0" borderId="10" xfId="0" applyNumberFormat="1" applyFont="1" applyFill="1" applyBorder="1" applyAlignment="1">
      <alignment horizontal="right" vertical="center" wrapText="1" indent="1"/>
    </xf>
    <xf numFmtId="4" fontId="22" fillId="0" borderId="10" xfId="0" applyNumberFormat="1" applyFont="1" applyFill="1" applyBorder="1" applyAlignment="1">
      <alignment horizontal="left" vertical="center" wrapText="1"/>
    </xf>
    <xf numFmtId="172" fontId="22" fillId="0" borderId="10" xfId="0" applyNumberFormat="1" applyFont="1" applyFill="1" applyBorder="1" applyAlignment="1">
      <alignment horizontal="left" vertical="center" wrapText="1" inden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Гиперссылка 2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3" xfId="72"/>
    <cellStyle name="Обычный 4" xfId="73"/>
    <cellStyle name="Обычный 5" xfId="74"/>
    <cellStyle name="Обычный 5 2" xfId="75"/>
    <cellStyle name="Обычный 5 2 2" xfId="76"/>
    <cellStyle name="Обычный 5 3" xfId="77"/>
    <cellStyle name="Обычный 5 4" xfId="78"/>
    <cellStyle name="Обычный 6" xfId="79"/>
    <cellStyle name="Обычный_BUDGET новый" xfId="80"/>
    <cellStyle name="Followed Hyperlink" xfId="81"/>
    <cellStyle name="Плохой" xfId="82"/>
    <cellStyle name="Плохой 2" xfId="83"/>
    <cellStyle name="Пояснение" xfId="84"/>
    <cellStyle name="Пояснение 2" xfId="85"/>
    <cellStyle name="Примечание" xfId="86"/>
    <cellStyle name="Примечание 2" xfId="87"/>
    <cellStyle name="Percent" xfId="88"/>
    <cellStyle name="Процентный 2" xfId="89"/>
    <cellStyle name="Процентный 3" xfId="90"/>
    <cellStyle name="Связанная ячейка" xfId="91"/>
    <cellStyle name="Связанная ячейка 2" xfId="92"/>
    <cellStyle name="Текст предупреждения" xfId="93"/>
    <cellStyle name="Текст предупреждения 2" xfId="94"/>
    <cellStyle name="Comma" xfId="95"/>
    <cellStyle name="Comma [0]" xfId="96"/>
    <cellStyle name="Финансовый 2" xfId="97"/>
    <cellStyle name="Финансовый 3" xfId="98"/>
    <cellStyle name="Финансовый 3 2" xfId="99"/>
    <cellStyle name="Финансовый 3 3" xfId="100"/>
    <cellStyle name="Финансовый 3 3 2" xfId="101"/>
    <cellStyle name="Финансовый 4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kegoc\department\Documents%20and%20Settings\Musabalinova\Local%20Settings\Temporary%20Internet%20Files\OLK7A\&#1057;&#1072;&#1084;&#1088;&#1091;&#1082;%20&#1060;&#1086;&#1088;&#1084;&#1099;%20&#1052;&#1086;&#1085;&#1080;&#1090;&#1086;&#1088;&#1080;&#1085;&#1075;&#1072;%20&#1050;&#1077;&#1075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58;&#1057;%20&#1079;&#1072;%201-&#1086;&#1077;%20&#1087;&#1086;&#1083;&#1091;&#1075;&#1086;&#1076;&#1080;&#1077;%20202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goc"/>
      <sheetName val="Предпр"/>
    </sheetNames>
    <sheetDataSet>
      <sheetData sheetId="1">
        <row r="2">
          <cell r="C2" t="str">
            <v>АО НК "КазМунайГаз"</v>
          </cell>
        </row>
        <row r="3">
          <cell r="C3" t="str">
            <v>АО "НМСК "Казмортрансфлот"</v>
          </cell>
        </row>
        <row r="4">
          <cell r="C4" t="str">
            <v>АО "НК "Казахстан Темир Жолы"</v>
          </cell>
        </row>
        <row r="5">
          <cell r="C5" t="str">
            <v>АО "Эйр Астана"</v>
          </cell>
        </row>
        <row r="6">
          <cell r="C6" t="str">
            <v>АО "Аэропорт Павлодар"</v>
          </cell>
        </row>
        <row r="7">
          <cell r="C7" t="str">
            <v>АО "Международный аэропорт Актобе"</v>
          </cell>
        </row>
        <row r="8">
          <cell r="C8" t="str">
            <v>АО "KEGOC"</v>
          </cell>
        </row>
        <row r="9">
          <cell r="C9" t="str">
            <v>АО "КазКуат"</v>
          </cell>
        </row>
        <row r="10">
          <cell r="C10" t="str">
            <v>АО "Экибастузский энергоцентр"</v>
          </cell>
        </row>
        <row r="11">
          <cell r="C11" t="str">
            <v>АО "КазНИИ энергетики им. Ш. Чокина"</v>
          </cell>
        </row>
        <row r="12">
          <cell r="C12" t="str">
            <v>АО "Казахстанский оператор рынка электрической энергии и мощности" (КОРЭМ)</v>
          </cell>
        </row>
        <row r="13">
          <cell r="C13" t="str">
            <v>АО "Бухтарминская ГЭС"</v>
          </cell>
        </row>
        <row r="14">
          <cell r="C14" t="str">
            <v>АО "Шульбинская ГЭС"</v>
          </cell>
        </row>
        <row r="15">
          <cell r="C15" t="str">
            <v>АО "Усть-Каменогорская ГЭС"</v>
          </cell>
        </row>
        <row r="16">
          <cell r="C16" t="str">
            <v>АО "Мангистауская РЭК" </v>
          </cell>
        </row>
        <row r="17">
          <cell r="C17" t="str">
            <v>АО "Казахтелеком"</v>
          </cell>
        </row>
        <row r="18">
          <cell r="C18" t="str">
            <v>АО "Казпочта"</v>
          </cell>
        </row>
        <row r="19">
          <cell r="C19" t="str">
            <v>АО "НК "Казахстан Инжиниринг"</v>
          </cell>
        </row>
        <row r="20">
          <cell r="C20" t="str">
            <v>АО "Майкаинзолото"</v>
          </cell>
        </row>
        <row r="21">
          <cell r="C21" t="str">
            <v>АО "Холдинг "Самрук"</v>
          </cell>
        </row>
        <row r="22">
          <cell r="C22" t="str">
            <v>Наименование предприятия</v>
          </cell>
        </row>
        <row r="23">
          <cell r="C23" t="str">
            <v>В целом по Компании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У "/>
      <sheetName val="ТС с ОП"/>
      <sheetName val="передача"/>
      <sheetName val="диспетчеризация"/>
      <sheetName val="балансирование"/>
    </sheetNames>
    <sheetDataSet>
      <sheetData sheetId="1">
        <row r="7">
          <cell r="G7">
            <v>69356.27566230905</v>
          </cell>
          <cell r="I7">
            <v>14078.285262116664</v>
          </cell>
          <cell r="K7">
            <v>13630.452636954198</v>
          </cell>
          <cell r="N7">
            <v>44915.51787676197</v>
          </cell>
          <cell r="P7">
            <v>10718.798453107025</v>
          </cell>
          <cell r="R7">
            <v>11162.581445152988</v>
          </cell>
        </row>
        <row r="9">
          <cell r="G9">
            <v>892.3361796233839</v>
          </cell>
          <cell r="I9">
            <v>296.2208782645302</v>
          </cell>
          <cell r="K9">
            <v>8.938399479521951</v>
          </cell>
          <cell r="N9">
            <v>518.272592605454</v>
          </cell>
          <cell r="P9">
            <v>157.05058908081702</v>
          </cell>
          <cell r="R9">
            <v>4.814925143728978</v>
          </cell>
        </row>
        <row r="10">
          <cell r="G10">
            <v>440.9239213599934</v>
          </cell>
          <cell r="I10">
            <v>124.9968978218776</v>
          </cell>
          <cell r="K10">
            <v>8.938399479521951</v>
          </cell>
          <cell r="N10">
            <v>308.31078633773365</v>
          </cell>
          <cell r="P10">
            <v>77.41053599853736</v>
          </cell>
          <cell r="R10">
            <v>4.814925143728978</v>
          </cell>
        </row>
        <row r="41">
          <cell r="G41">
            <v>451.41225826339047</v>
          </cell>
          <cell r="I41">
            <v>171.22398044265262</v>
          </cell>
          <cell r="N41">
            <v>209.9618062677203</v>
          </cell>
          <cell r="P41">
            <v>79.64005308227968</v>
          </cell>
        </row>
        <row r="48">
          <cell r="G48">
            <v>11.147165120000016</v>
          </cell>
          <cell r="N48">
            <v>23.08881567</v>
          </cell>
        </row>
        <row r="50">
          <cell r="I50">
            <v>167.808888</v>
          </cell>
          <cell r="P50">
            <v>99.29079300000001</v>
          </cell>
        </row>
        <row r="52">
          <cell r="G52">
            <v>4877.986598813245</v>
          </cell>
          <cell r="I52">
            <v>3676.354321455739</v>
          </cell>
          <cell r="K52">
            <v>221.41741035701142</v>
          </cell>
          <cell r="N52">
            <v>4554.220676392898</v>
          </cell>
          <cell r="P52">
            <v>3688.1824863362162</v>
          </cell>
          <cell r="R52">
            <v>233.01826475287774</v>
          </cell>
        </row>
        <row r="54">
          <cell r="G54">
            <v>4332.502466452854</v>
          </cell>
          <cell r="I54">
            <v>3333.152523094157</v>
          </cell>
          <cell r="K54">
            <v>201.45243369458157</v>
          </cell>
          <cell r="N54">
            <v>4078.482575249059</v>
          </cell>
          <cell r="P54">
            <v>3310.1047186067244</v>
          </cell>
          <cell r="R54">
            <v>209.2804134342138</v>
          </cell>
        </row>
        <row r="108">
          <cell r="G108">
            <v>545.4841323603916</v>
          </cell>
          <cell r="I108">
            <v>343.20179836158206</v>
          </cell>
          <cell r="K108">
            <v>19.964976662429834</v>
          </cell>
          <cell r="N108">
            <v>475.73810114383883</v>
          </cell>
          <cell r="P108">
            <v>378.077767729492</v>
          </cell>
          <cell r="R108">
            <v>23.737851318663935</v>
          </cell>
        </row>
        <row r="109">
          <cell r="G109">
            <v>271.29993526584235</v>
          </cell>
          <cell r="I109">
            <v>132.26187266859623</v>
          </cell>
          <cell r="K109">
            <v>7.215976699248195</v>
          </cell>
          <cell r="N109">
            <v>224.91142276602164</v>
          </cell>
          <cell r="P109">
            <v>174.50632753517843</v>
          </cell>
          <cell r="R109">
            <v>10.867105892459781</v>
          </cell>
        </row>
        <row r="119">
          <cell r="G119">
            <v>274.18419709454935</v>
          </cell>
          <cell r="I119">
            <v>210.9399256929858</v>
          </cell>
          <cell r="K119">
            <v>12.748999963181637</v>
          </cell>
          <cell r="N119">
            <v>250.8266783778172</v>
          </cell>
          <cell r="P119">
            <v>203.57144019431357</v>
          </cell>
          <cell r="R119">
            <v>12.870745426204152</v>
          </cell>
        </row>
        <row r="137">
          <cell r="G137">
            <v>1275.019092182676</v>
          </cell>
          <cell r="I137">
            <v>213.7207366521006</v>
          </cell>
          <cell r="K137">
            <v>19.249044572405516</v>
          </cell>
          <cell r="N137">
            <v>602.8426948499277</v>
          </cell>
          <cell r="P137">
            <v>103.17389979173105</v>
          </cell>
          <cell r="R137">
            <v>9.01913720834107</v>
          </cell>
        </row>
        <row r="205">
          <cell r="G205">
            <v>27599.93069796629</v>
          </cell>
          <cell r="I205">
            <v>6679.986855324348</v>
          </cell>
          <cell r="K205">
            <v>290.73341313505784</v>
          </cell>
          <cell r="N205">
            <v>20203.61681045996</v>
          </cell>
          <cell r="P205">
            <v>4548.914873522098</v>
          </cell>
          <cell r="R205">
            <v>177.89566330794432</v>
          </cell>
        </row>
        <row r="326">
          <cell r="G326">
            <v>30045.39379074297</v>
          </cell>
          <cell r="N326">
            <v>15306.23685331</v>
          </cell>
        </row>
        <row r="327">
          <cell r="G327">
            <v>51.83163759838157</v>
          </cell>
          <cell r="I327">
            <v>39.06354825150539</v>
          </cell>
          <cell r="K327">
            <v>2.3526975195849924</v>
          </cell>
          <cell r="N327">
            <v>0</v>
          </cell>
          <cell r="P327">
            <v>0</v>
          </cell>
          <cell r="R327">
            <v>0</v>
          </cell>
        </row>
        <row r="330">
          <cell r="G330">
            <v>3596.106160899524</v>
          </cell>
          <cell r="I330">
            <v>2186.7209931400653</v>
          </cell>
          <cell r="K330">
            <v>13043.639576917845</v>
          </cell>
          <cell r="N330">
            <v>2460.2220690819777</v>
          </cell>
          <cell r="P330">
            <v>1209.4937532916347</v>
          </cell>
          <cell r="R330">
            <v>10683.245046006385</v>
          </cell>
        </row>
        <row r="332">
          <cell r="G332">
            <v>275.7563985873465</v>
          </cell>
          <cell r="I332">
            <v>104.59642451957174</v>
          </cell>
          <cell r="K332">
            <v>18.72178574376084</v>
          </cell>
          <cell r="N332">
            <v>156.91437391921772</v>
          </cell>
          <cell r="P332">
            <v>59.518772916083606</v>
          </cell>
          <cell r="R332">
            <v>10.653305974698677</v>
          </cell>
        </row>
        <row r="346">
          <cell r="G346">
            <v>12.038098978512492</v>
          </cell>
          <cell r="I346">
            <v>171.9214456938209</v>
          </cell>
          <cell r="K346">
            <v>0.6487171808502823</v>
          </cell>
          <cell r="N346">
            <v>5.74216322314292</v>
          </cell>
          <cell r="P346">
            <v>89.49975228622527</v>
          </cell>
          <cell r="R346">
            <v>0.06725198063180332</v>
          </cell>
        </row>
        <row r="364">
          <cell r="G364">
            <v>10.735248068382301</v>
          </cell>
          <cell r="I364">
            <v>4.0719583300177025</v>
          </cell>
          <cell r="N364">
            <v>82.25118649216785</v>
          </cell>
          <cell r="P364">
            <v>31.198478307832172</v>
          </cell>
        </row>
        <row r="366">
          <cell r="G366">
            <v>0</v>
          </cell>
          <cell r="I366">
            <v>171.43276429768952</v>
          </cell>
          <cell r="K366">
            <v>3.568844616806225</v>
          </cell>
          <cell r="N366">
            <v>0</v>
          </cell>
          <cell r="P366">
            <v>78.27173427268107</v>
          </cell>
          <cell r="R366">
            <v>1.2052037373189302</v>
          </cell>
        </row>
        <row r="374">
          <cell r="G374">
            <v>883.7364451280501</v>
          </cell>
          <cell r="I374">
            <v>335.2077154023012</v>
          </cell>
          <cell r="K374">
            <v>59.99905882292522</v>
          </cell>
          <cell r="N374">
            <v>520.9422604446257</v>
          </cell>
          <cell r="P374">
            <v>197.59722023781785</v>
          </cell>
          <cell r="R374">
            <v>35.36806193755633</v>
          </cell>
        </row>
        <row r="381">
          <cell r="G381">
            <v>9.573793785530041</v>
          </cell>
          <cell r="I381">
            <v>6.293301420174668</v>
          </cell>
          <cell r="K381">
            <v>0.32199831749530267</v>
          </cell>
          <cell r="N381">
            <v>0</v>
          </cell>
          <cell r="P381">
            <v>0</v>
          </cell>
          <cell r="R381">
            <v>0</v>
          </cell>
        </row>
        <row r="383">
          <cell r="G383">
            <v>2404.2661763517026</v>
          </cell>
          <cell r="I383">
            <v>1393.1973834764894</v>
          </cell>
          <cell r="K383">
            <v>85.6777037560076</v>
          </cell>
          <cell r="N383">
            <v>1694.3720850028237</v>
          </cell>
          <cell r="P383">
            <v>753.4077952709947</v>
          </cell>
          <cell r="R383">
            <v>46.26819313618121</v>
          </cell>
        </row>
        <row r="404">
          <cell r="K404">
            <v>3275.35146848</v>
          </cell>
          <cell r="R404">
            <v>1526.2726782500001</v>
          </cell>
        </row>
        <row r="405">
          <cell r="K405">
            <v>9599.35</v>
          </cell>
          <cell r="R405">
            <v>9063.410350989998</v>
          </cell>
        </row>
        <row r="406">
          <cell r="G406">
            <v>1006.5243393625697</v>
          </cell>
          <cell r="I406">
            <v>818.4090410283756</v>
          </cell>
          <cell r="K406">
            <v>44.12209497277108</v>
          </cell>
          <cell r="N406">
            <v>1247.0173643917615</v>
          </cell>
          <cell r="P406">
            <v>912.6920580845284</v>
          </cell>
          <cell r="R406">
            <v>54.58840873371034</v>
          </cell>
        </row>
        <row r="407">
          <cell r="G407">
            <v>204.61753679235832</v>
          </cell>
          <cell r="I407">
            <v>226.95085268908915</v>
          </cell>
          <cell r="K407">
            <v>9.287824841752714</v>
          </cell>
          <cell r="N407">
            <v>299.66791369743885</v>
          </cell>
          <cell r="P407">
            <v>220.95103614849728</v>
          </cell>
          <cell r="R407">
            <v>13.28362471406371</v>
          </cell>
        </row>
        <row r="447">
          <cell r="G447">
            <v>412.9953653541743</v>
          </cell>
          <cell r="I447">
            <v>311.25901340737573</v>
          </cell>
          <cell r="K447">
            <v>18.74633364274031</v>
          </cell>
          <cell r="N447">
            <v>545.0680250839946</v>
          </cell>
          <cell r="P447">
            <v>401.1918323874914</v>
          </cell>
          <cell r="R447">
            <v>24.16167616851377</v>
          </cell>
        </row>
        <row r="460">
          <cell r="G460">
            <v>56.41633729404703</v>
          </cell>
          <cell r="I460">
            <v>42.51886330768802</v>
          </cell>
          <cell r="K460">
            <v>2.560802300792426</v>
          </cell>
          <cell r="N460">
            <v>57.028544819763184</v>
          </cell>
          <cell r="P460">
            <v>41.9752862793727</v>
          </cell>
          <cell r="R460">
            <v>2.5279509508640823</v>
          </cell>
        </row>
        <row r="474">
          <cell r="G474">
            <v>332.49509992199</v>
          </cell>
          <cell r="I474">
            <v>237.6803116242227</v>
          </cell>
          <cell r="K474">
            <v>13.527134187485629</v>
          </cell>
          <cell r="N474">
            <v>345.25288079056486</v>
          </cell>
          <cell r="P474">
            <v>248.57390326916712</v>
          </cell>
          <cell r="R474">
            <v>14.615156900268776</v>
          </cell>
        </row>
        <row r="507">
          <cell r="G507">
            <v>16641.520877773375</v>
          </cell>
          <cell r="I507">
            <v>7466.8875746158155</v>
          </cell>
          <cell r="K507">
            <v>1066.4119992539313</v>
          </cell>
          <cell r="N507">
            <v>8912.507533478802</v>
          </cell>
          <cell r="P507">
            <v>4003.1289046138477</v>
          </cell>
          <cell r="R507">
            <v>569.2541242536511</v>
          </cell>
        </row>
        <row r="508">
          <cell r="G508">
            <v>9263.027006188702</v>
          </cell>
          <cell r="I508">
            <v>4668.1707315581525</v>
          </cell>
          <cell r="K508">
            <v>565.4677525089007</v>
          </cell>
          <cell r="N508">
            <v>4657.872800338758</v>
          </cell>
          <cell r="P508">
            <v>2389.3147447140555</v>
          </cell>
          <cell r="R508">
            <v>280.39642122348806</v>
          </cell>
        </row>
        <row r="510">
          <cell r="G510">
            <v>1491.4919675450703</v>
          </cell>
          <cell r="I510">
            <v>1150.5629464646906</v>
          </cell>
          <cell r="K510">
            <v>69.1040950345837</v>
          </cell>
          <cell r="N510">
            <v>837.75620745991</v>
          </cell>
          <cell r="P510">
            <v>642.830641338926</v>
          </cell>
          <cell r="R510">
            <v>38.52298580116421</v>
          </cell>
        </row>
        <row r="558">
          <cell r="G558">
            <v>173.04194598126838</v>
          </cell>
          <cell r="I558">
            <v>132.1503795940118</v>
          </cell>
          <cell r="K558">
            <v>7.946539969341581</v>
          </cell>
          <cell r="N558">
            <v>97.71409196161962</v>
          </cell>
          <cell r="P558">
            <v>73.33673907464595</v>
          </cell>
          <cell r="R558">
            <v>4.406354860034466</v>
          </cell>
        </row>
        <row r="559">
          <cell r="G559">
            <v>77.67134069051737</v>
          </cell>
          <cell r="I559">
            <v>60.27315529294409</v>
          </cell>
          <cell r="K559">
            <v>3.6175587349945615</v>
          </cell>
          <cell r="N559">
            <v>45.23883520283515</v>
          </cell>
          <cell r="P559">
            <v>34.712854632302005</v>
          </cell>
          <cell r="R559">
            <v>2.0802412332628673</v>
          </cell>
        </row>
        <row r="567">
          <cell r="G567">
            <v>95.37060529075102</v>
          </cell>
          <cell r="I567">
            <v>71.87722430106773</v>
          </cell>
          <cell r="K567">
            <v>4.32898123434702</v>
          </cell>
          <cell r="N567">
            <v>52.47525675878447</v>
          </cell>
          <cell r="P567">
            <v>38.623884442343936</v>
          </cell>
          <cell r="R567">
            <v>2.326113626771599</v>
          </cell>
        </row>
        <row r="582">
          <cell r="G582">
            <v>5866.9901698315</v>
          </cell>
          <cell r="I582">
            <v>2252.788905156293</v>
          </cell>
          <cell r="K582">
            <v>397.75536114384596</v>
          </cell>
          <cell r="N582">
            <v>2684.190119278013</v>
          </cell>
          <cell r="P582">
            <v>1040.8942167287275</v>
          </cell>
          <cell r="R582">
            <v>181.27613870326</v>
          </cell>
        </row>
        <row r="632">
          <cell r="G632">
            <v>393.35033165109303</v>
          </cell>
          <cell r="I632">
            <v>161.45819243141727</v>
          </cell>
          <cell r="K632">
            <v>27.308871357489878</v>
          </cell>
          <cell r="N632">
            <v>358.0387215754658</v>
          </cell>
          <cell r="P632">
            <v>146.96386440906048</v>
          </cell>
          <cell r="R632">
            <v>24.857315735473748</v>
          </cell>
        </row>
        <row r="693">
          <cell r="G693">
            <v>9.536299065092104</v>
          </cell>
          <cell r="I693">
            <v>7.187148543453371</v>
          </cell>
          <cell r="K693">
            <v>0.4328635597105547</v>
          </cell>
          <cell r="N693">
            <v>5.536054782907758</v>
          </cell>
          <cell r="P693">
            <v>4.0747573886948185</v>
          </cell>
          <cell r="R693">
            <v>0.24540122839742187</v>
          </cell>
        </row>
        <row r="699">
          <cell r="G699">
            <v>64.87710596367752</v>
          </cell>
          <cell r="I699">
            <v>26.630053202467636</v>
          </cell>
          <cell r="K699">
            <v>4.504179603386857</v>
          </cell>
          <cell r="N699">
            <v>22.099147652450284</v>
          </cell>
          <cell r="P699">
            <v>9.07101925975892</v>
          </cell>
          <cell r="R699">
            <v>1.5342627977907857</v>
          </cell>
        </row>
        <row r="704">
          <cell r="G704">
            <v>16.130807665978494</v>
          </cell>
          <cell r="I704">
            <v>12.157180687175115</v>
          </cell>
          <cell r="K704">
            <v>0.7321958738543733</v>
          </cell>
          <cell r="N704">
            <v>27.6336950658819</v>
          </cell>
          <cell r="P704">
            <v>20.33950305085302</v>
          </cell>
          <cell r="R704">
            <v>1.224941403265045</v>
          </cell>
        </row>
        <row r="725">
          <cell r="G725">
            <v>82.86970239088804</v>
          </cell>
          <cell r="I725">
            <v>62.45576578185186</v>
          </cell>
          <cell r="K725">
            <v>3.7615509039960684</v>
          </cell>
          <cell r="N725">
            <v>58.79385639613481</v>
          </cell>
          <cell r="P725">
            <v>43.27462609287624</v>
          </cell>
          <cell r="R725">
            <v>2.606203360988941</v>
          </cell>
        </row>
        <row r="733">
          <cell r="G733">
            <v>7.045594790606369</v>
          </cell>
          <cell r="I733">
            <v>5.309998773258917</v>
          </cell>
          <cell r="K733">
            <v>0.31980763402270224</v>
          </cell>
          <cell r="N733">
            <v>1.0256087932271405</v>
          </cell>
          <cell r="P733">
            <v>0.7548890269322139</v>
          </cell>
          <cell r="R733">
            <v>0.04546299984064506</v>
          </cell>
        </row>
        <row r="736">
          <cell r="G736">
            <v>30.481107735034907</v>
          </cell>
          <cell r="I736">
            <v>12.51155563425684</v>
          </cell>
          <cell r="K736">
            <v>2.1161915549322887</v>
          </cell>
          <cell r="N736">
            <v>17.26469074606177</v>
          </cell>
          <cell r="P736">
            <v>7.086623644235601</v>
          </cell>
          <cell r="R736">
            <v>1.198624179702625</v>
          </cell>
        </row>
        <row r="739">
          <cell r="G739">
            <v>1127.2119735684935</v>
          </cell>
          <cell r="I739">
            <v>844.9586052892756</v>
          </cell>
          <cell r="K739">
            <v>51.48609587373689</v>
          </cell>
          <cell r="N739">
            <v>547.820606627086</v>
          </cell>
          <cell r="P739">
            <v>400.687864699345</v>
          </cell>
          <cell r="R739">
            <v>24.478730153570215</v>
          </cell>
        </row>
        <row r="740">
          <cell r="G740">
            <v>0</v>
          </cell>
          <cell r="I740">
            <v>0</v>
          </cell>
          <cell r="K740">
            <v>0</v>
          </cell>
          <cell r="N740">
            <v>2.068600079503356</v>
          </cell>
          <cell r="P740">
            <v>0.8490966012362581</v>
          </cell>
          <cell r="R740">
            <v>0.1436153192603861</v>
          </cell>
        </row>
        <row r="755">
          <cell r="G755">
            <v>458.72206861320996</v>
          </cell>
          <cell r="I755">
            <v>345.721503151234</v>
          </cell>
          <cell r="K755">
            <v>20.821921185814407</v>
          </cell>
          <cell r="N755">
            <v>471.81488234993924</v>
          </cell>
          <cell r="P755">
            <v>347.2745941545399</v>
          </cell>
          <cell r="R755">
            <v>20.9145241955221</v>
          </cell>
        </row>
        <row r="772">
          <cell r="G772">
            <v>12.856540617398208</v>
          </cell>
          <cell r="I772">
            <v>9.689489239113978</v>
          </cell>
          <cell r="K772">
            <v>0.5835731345277994</v>
          </cell>
          <cell r="N772">
            <v>6.082824269029395</v>
          </cell>
          <cell r="P772">
            <v>4.477201564349597</v>
          </cell>
          <cell r="R772">
            <v>0.2696383266210058</v>
          </cell>
        </row>
        <row r="781">
          <cell r="G781">
            <v>8.597088414607795</v>
          </cell>
          <cell r="I781">
            <v>3.52883992691505</v>
          </cell>
          <cell r="K781">
            <v>0.5968643284931586</v>
          </cell>
          <cell r="N781">
            <v>3.757758981817395</v>
          </cell>
          <cell r="P781">
            <v>1.5424442894211905</v>
          </cell>
          <cell r="R781">
            <v>0.26088742876141474</v>
          </cell>
        </row>
        <row r="785">
          <cell r="G785">
            <v>6.327216176187643</v>
          </cell>
          <cell r="I785">
            <v>4.768583935382528</v>
          </cell>
          <cell r="K785">
            <v>0.2871996042058204</v>
          </cell>
          <cell r="N785">
            <v>7.298181135328477</v>
          </cell>
          <cell r="P785">
            <v>5.37175275017656</v>
          </cell>
          <cell r="R785">
            <v>0.32351244449495914</v>
          </cell>
        </row>
        <row r="789">
          <cell r="G789">
            <v>15.386465920904397</v>
          </cell>
          <cell r="I789">
            <v>11.596198418013321</v>
          </cell>
          <cell r="K789">
            <v>0.6984093477382454</v>
          </cell>
          <cell r="N789">
            <v>7.693982227455176</v>
          </cell>
          <cell r="P789">
            <v>5.663078159306569</v>
          </cell>
          <cell r="R789">
            <v>0.3410574432382549</v>
          </cell>
        </row>
        <row r="794">
          <cell r="G794">
            <v>4.743796655199885</v>
          </cell>
          <cell r="I794">
            <v>1.9471823755576811</v>
          </cell>
          <cell r="K794">
            <v>0.3293444092424333</v>
          </cell>
          <cell r="N794">
            <v>1.944540774681631</v>
          </cell>
          <cell r="P794">
            <v>0.7981740787440662</v>
          </cell>
          <cell r="R794">
            <v>0.1350023365743025</v>
          </cell>
        </row>
        <row r="802">
          <cell r="G802">
            <v>546.0713786087524</v>
          </cell>
          <cell r="I802">
            <v>411.5533800482341</v>
          </cell>
          <cell r="K802">
            <v>24.78680662038903</v>
          </cell>
          <cell r="N802">
            <v>35.17843981701311</v>
          </cell>
          <cell r="P802">
            <v>25.892736468160514</v>
          </cell>
          <cell r="R802">
            <v>1.5593834748263606</v>
          </cell>
        </row>
        <row r="815">
          <cell r="G815">
            <v>32.6419178546225</v>
          </cell>
          <cell r="I815">
            <v>24.60098102660635</v>
          </cell>
          <cell r="K815">
            <v>1.4816541156991225</v>
          </cell>
          <cell r="N815">
            <v>6.503663452297484</v>
          </cell>
          <cell r="P815">
            <v>4.786956008393095</v>
          </cell>
          <cell r="R815">
            <v>0.28829320930941604</v>
          </cell>
        </row>
        <row r="839">
          <cell r="G839">
            <v>41.86550070761068</v>
          </cell>
          <cell r="I839">
            <v>31.552447168218514</v>
          </cell>
          <cell r="K839">
            <v>1.9003231276268788</v>
          </cell>
          <cell r="N839">
            <v>5.477733540020717</v>
          </cell>
          <cell r="P839">
            <v>4.031830625017271</v>
          </cell>
          <cell r="R839">
            <v>0.24281597496200935</v>
          </cell>
        </row>
        <row r="890">
          <cell r="G890">
            <v>7378.493871584674</v>
          </cell>
          <cell r="I890">
            <v>2798.716843057663</v>
          </cell>
          <cell r="K890">
            <v>500.94424674503045</v>
          </cell>
          <cell r="N890">
            <v>4254.634733140044</v>
          </cell>
          <cell r="P890">
            <v>1613.8141598997922</v>
          </cell>
          <cell r="R890">
            <v>288.85770303016295</v>
          </cell>
        </row>
        <row r="906">
          <cell r="G906">
            <v>85997.79654008243</v>
          </cell>
          <cell r="I906">
            <v>21545.17283673248</v>
          </cell>
          <cell r="K906">
            <v>14696.864636208129</v>
          </cell>
          <cell r="N906">
            <v>53828.02541024078</v>
          </cell>
          <cell r="P906">
            <v>14721.927357720873</v>
          </cell>
          <cell r="R906">
            <v>11731.83556940664</v>
          </cell>
        </row>
        <row r="907">
          <cell r="G907">
            <v>41425.25264798344</v>
          </cell>
          <cell r="I907">
            <v>13872.092347272062</v>
          </cell>
          <cell r="K907">
            <v>7131.468807461261</v>
          </cell>
          <cell r="N907">
            <v>27205.916027747506</v>
          </cell>
          <cell r="P907">
            <v>2382.7581122562397</v>
          </cell>
          <cell r="R907">
            <v>-918.711238653947</v>
          </cell>
        </row>
        <row r="908">
          <cell r="G908">
            <v>2019.7811928308852</v>
          </cell>
          <cell r="I908">
            <v>603.6029301835132</v>
          </cell>
          <cell r="K908">
            <v>390.61299054610123</v>
          </cell>
          <cell r="N908">
            <v>1009.8905964154426</v>
          </cell>
          <cell r="P908">
            <v>301.8014650917566</v>
          </cell>
          <cell r="R908">
            <v>195.30649527305061</v>
          </cell>
        </row>
        <row r="909">
          <cell r="G909">
            <v>125403.26799523499</v>
          </cell>
          <cell r="I909">
            <v>34813.66225382103</v>
          </cell>
          <cell r="K909">
            <v>21437.72045312329</v>
          </cell>
          <cell r="N909">
            <v>80024.05084157284</v>
          </cell>
          <cell r="P909">
            <v>16802.884004885356</v>
          </cell>
          <cell r="R909">
            <v>10617.817835479642</v>
          </cell>
        </row>
        <row r="910">
          <cell r="G910">
            <v>44027.494186951</v>
          </cell>
          <cell r="I910">
            <v>111004.80749502001</v>
          </cell>
          <cell r="K910">
            <v>210509.48394764328</v>
          </cell>
          <cell r="N910">
            <v>28093.959285999998</v>
          </cell>
          <cell r="P910">
            <v>53512.369441999996</v>
          </cell>
          <cell r="R910">
            <v>104100.853754</v>
          </cell>
        </row>
        <row r="911">
          <cell r="G911">
            <v>2.848294464880138</v>
          </cell>
          <cell r="I911">
            <v>0.313623013628332</v>
          </cell>
          <cell r="K911">
            <v>0.10183731417276742</v>
          </cell>
          <cell r="N911">
            <v>2.8484433264431708</v>
          </cell>
          <cell r="P911">
            <v>0.3140000000018193</v>
          </cell>
          <cell r="R911">
            <v>0.10199549237675354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70"/>
  <sheetViews>
    <sheetView showZeros="0" view="pageBreakPreview" zoomScale="40" zoomScaleNormal="80" zoomScaleSheetLayoutView="40" zoomScalePageLayoutView="0" workbookViewId="0" topLeftCell="A1">
      <pane xSplit="3" ySplit="8" topLeftCell="D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:G70"/>
    </sheetView>
  </sheetViews>
  <sheetFormatPr defaultColWidth="9.00390625" defaultRowHeight="12.75"/>
  <cols>
    <col min="1" max="1" width="19.125" style="24" customWidth="1"/>
    <col min="2" max="2" width="115.25390625" style="25" customWidth="1"/>
    <col min="3" max="3" width="30.125" style="25" customWidth="1"/>
    <col min="4" max="5" width="41.75390625" style="26" customWidth="1"/>
    <col min="6" max="6" width="24.125" style="2" bestFit="1" customWidth="1"/>
    <col min="7" max="7" width="19.125" style="2" bestFit="1" customWidth="1"/>
    <col min="8" max="8" width="59.125" style="2" bestFit="1" customWidth="1"/>
    <col min="9" max="16384" width="9.125" style="2" customWidth="1"/>
  </cols>
  <sheetData>
    <row r="1" spans="2:8" ht="84.75" customHeight="1">
      <c r="B1" s="1"/>
      <c r="C1" s="1"/>
      <c r="G1" s="59" t="s">
        <v>121</v>
      </c>
      <c r="H1" s="59"/>
    </row>
    <row r="2" spans="2:8" ht="26.25">
      <c r="B2" s="1"/>
      <c r="C2" s="1"/>
      <c r="G2" s="60" t="s">
        <v>122</v>
      </c>
      <c r="H2" s="60"/>
    </row>
    <row r="3" spans="2:5" ht="26.25">
      <c r="B3" s="1"/>
      <c r="C3" s="1"/>
      <c r="D3" s="1"/>
      <c r="E3" s="1"/>
    </row>
    <row r="4" spans="1:8" ht="69" customHeight="1">
      <c r="A4" s="61" t="s">
        <v>200</v>
      </c>
      <c r="B4" s="62"/>
      <c r="C4" s="62"/>
      <c r="D4" s="62"/>
      <c r="E4" s="62"/>
      <c r="F4" s="62"/>
      <c r="G4" s="62"/>
      <c r="H4" s="62"/>
    </row>
    <row r="5" spans="1:5" ht="26.25">
      <c r="A5" s="1"/>
      <c r="B5" s="1"/>
      <c r="C5" s="1"/>
      <c r="D5" s="1"/>
      <c r="E5" s="1"/>
    </row>
    <row r="6" spans="1:8" s="3" customFormat="1" ht="76.5">
      <c r="A6" s="58" t="s">
        <v>7</v>
      </c>
      <c r="B6" s="58" t="s">
        <v>123</v>
      </c>
      <c r="C6" s="58" t="s">
        <v>124</v>
      </c>
      <c r="D6" s="30" t="s">
        <v>191</v>
      </c>
      <c r="E6" s="27" t="s">
        <v>179</v>
      </c>
      <c r="F6" s="58" t="s">
        <v>125</v>
      </c>
      <c r="G6" s="58"/>
      <c r="H6" s="58" t="s">
        <v>126</v>
      </c>
    </row>
    <row r="7" spans="1:8" s="4" customFormat="1" ht="51">
      <c r="A7" s="58"/>
      <c r="B7" s="58"/>
      <c r="C7" s="58"/>
      <c r="D7" s="27" t="s">
        <v>201</v>
      </c>
      <c r="E7" s="27" t="s">
        <v>202</v>
      </c>
      <c r="F7" s="32" t="s">
        <v>120</v>
      </c>
      <c r="G7" s="32" t="s">
        <v>0</v>
      </c>
      <c r="H7" s="58"/>
    </row>
    <row r="8" spans="1:8" s="9" customFormat="1" ht="51">
      <c r="A8" s="5" t="s">
        <v>8</v>
      </c>
      <c r="B8" s="6" t="s">
        <v>128</v>
      </c>
      <c r="C8" s="7" t="s">
        <v>127</v>
      </c>
      <c r="D8" s="42">
        <f>'[2]ТС с ОП'!G7</f>
        <v>69356.27566230905</v>
      </c>
      <c r="E8" s="42">
        <f>'[2]ТС с ОП'!N7</f>
        <v>44915.51787676197</v>
      </c>
      <c r="F8" s="42">
        <f>E8-D8</f>
        <v>-24440.75778554708</v>
      </c>
      <c r="G8" s="44">
        <f>E8/D8*100-100</f>
        <v>-35.23943226788511</v>
      </c>
      <c r="H8" s="42"/>
    </row>
    <row r="9" spans="1:8" s="1" customFormat="1" ht="25.5" customHeight="1">
      <c r="A9" s="10" t="s">
        <v>31</v>
      </c>
      <c r="B9" s="11" t="s">
        <v>150</v>
      </c>
      <c r="C9" s="12" t="s">
        <v>127</v>
      </c>
      <c r="D9" s="13">
        <f>'[2]ТС с ОП'!G9</f>
        <v>892.3361796233839</v>
      </c>
      <c r="E9" s="13">
        <f>'[2]ТС с ОП'!N9</f>
        <v>518.272592605454</v>
      </c>
      <c r="F9" s="13">
        <f aca="true" t="shared" si="0" ref="F9:F70">E9-D9</f>
        <v>-374.06358701793</v>
      </c>
      <c r="G9" s="34">
        <f aca="true" t="shared" si="1" ref="G9:G70">E9/D9*100-100</f>
        <v>-41.91958093370213</v>
      </c>
      <c r="H9" s="55" t="s">
        <v>203</v>
      </c>
    </row>
    <row r="10" spans="1:8" ht="26.25">
      <c r="A10" s="14" t="s">
        <v>9</v>
      </c>
      <c r="B10" s="15" t="s">
        <v>151</v>
      </c>
      <c r="C10" s="16" t="s">
        <v>127</v>
      </c>
      <c r="D10" s="17">
        <f>'[2]ТС с ОП'!G10</f>
        <v>440.9239213599934</v>
      </c>
      <c r="E10" s="17">
        <f>'[2]ТС с ОП'!N10</f>
        <v>308.31078633773365</v>
      </c>
      <c r="F10" s="17">
        <f t="shared" si="0"/>
        <v>-132.61313502225977</v>
      </c>
      <c r="G10" s="33">
        <f t="shared" si="1"/>
        <v>-30.076194236235935</v>
      </c>
      <c r="H10" s="56"/>
    </row>
    <row r="11" spans="1:8" ht="26.25">
      <c r="A11" s="14" t="s">
        <v>10</v>
      </c>
      <c r="B11" s="15" t="s">
        <v>136</v>
      </c>
      <c r="C11" s="16" t="s">
        <v>127</v>
      </c>
      <c r="D11" s="17">
        <f>'[2]ТС с ОП'!G41</f>
        <v>451.41225826339047</v>
      </c>
      <c r="E11" s="17">
        <f>'[2]ТС с ОП'!N41</f>
        <v>209.9618062677203</v>
      </c>
      <c r="F11" s="17">
        <f t="shared" si="0"/>
        <v>-241.45045199567016</v>
      </c>
      <c r="G11" s="33">
        <f t="shared" si="1"/>
        <v>-53.48779249472406</v>
      </c>
      <c r="H11" s="56"/>
    </row>
    <row r="12" spans="1:8" s="1" customFormat="1" ht="25.5" customHeight="1">
      <c r="A12" s="10" t="s">
        <v>1</v>
      </c>
      <c r="B12" s="11" t="s">
        <v>152</v>
      </c>
      <c r="C12" s="12" t="s">
        <v>127</v>
      </c>
      <c r="D12" s="13">
        <f>'[2]ТС с ОП'!G48</f>
        <v>11.147165120000016</v>
      </c>
      <c r="E12" s="13">
        <f>'[2]ТС с ОП'!N48</f>
        <v>23.08881567</v>
      </c>
      <c r="F12" s="13">
        <f t="shared" si="0"/>
        <v>11.941650549999983</v>
      </c>
      <c r="G12" s="34">
        <f t="shared" si="1"/>
        <v>107.12724196194526</v>
      </c>
      <c r="H12" s="56"/>
    </row>
    <row r="13" spans="1:8" s="1" customFormat="1" ht="26.25" customHeight="1">
      <c r="A13" s="10" t="s">
        <v>2</v>
      </c>
      <c r="B13" s="11" t="s">
        <v>153</v>
      </c>
      <c r="C13" s="12" t="s">
        <v>127</v>
      </c>
      <c r="D13" s="13">
        <f>'[2]ТС с ОП'!G52</f>
        <v>4877.986598813245</v>
      </c>
      <c r="E13" s="13">
        <f>'[2]ТС с ОП'!N52</f>
        <v>4554.220676392898</v>
      </c>
      <c r="F13" s="13">
        <f t="shared" si="0"/>
        <v>-323.7659224203471</v>
      </c>
      <c r="G13" s="34">
        <f t="shared" si="1"/>
        <v>-6.637286016716729</v>
      </c>
      <c r="H13" s="56"/>
    </row>
    <row r="14" spans="1:8" ht="26.25">
      <c r="A14" s="14" t="s">
        <v>33</v>
      </c>
      <c r="B14" s="15" t="s">
        <v>154</v>
      </c>
      <c r="C14" s="16" t="s">
        <v>127</v>
      </c>
      <c r="D14" s="17">
        <f>'[2]ТС с ОП'!G54</f>
        <v>4332.502466452854</v>
      </c>
      <c r="E14" s="17">
        <f>'[2]ТС с ОП'!N54</f>
        <v>4078.482575249059</v>
      </c>
      <c r="F14" s="17">
        <f t="shared" si="0"/>
        <v>-254.0198912037945</v>
      </c>
      <c r="G14" s="33">
        <f t="shared" si="1"/>
        <v>-5.8631216755375135</v>
      </c>
      <c r="H14" s="56"/>
    </row>
    <row r="15" spans="1:8" ht="26.25">
      <c r="A15" s="14" t="s">
        <v>34</v>
      </c>
      <c r="B15" s="15" t="s">
        <v>155</v>
      </c>
      <c r="C15" s="16" t="s">
        <v>127</v>
      </c>
      <c r="D15" s="17">
        <f>'[2]ТС с ОП'!G108</f>
        <v>545.4841323603916</v>
      </c>
      <c r="E15" s="17">
        <f>'[2]ТС с ОП'!N108</f>
        <v>475.73810114383883</v>
      </c>
      <c r="F15" s="17">
        <f t="shared" si="0"/>
        <v>-69.74603121655281</v>
      </c>
      <c r="G15" s="33">
        <f t="shared" si="1"/>
        <v>-12.786078838764979</v>
      </c>
      <c r="H15" s="56"/>
    </row>
    <row r="16" spans="1:8" ht="26.25">
      <c r="A16" s="14" t="s">
        <v>99</v>
      </c>
      <c r="B16" s="18" t="s">
        <v>156</v>
      </c>
      <c r="C16" s="16" t="s">
        <v>127</v>
      </c>
      <c r="D16" s="17">
        <f>'[2]ТС с ОП'!G109</f>
        <v>271.29993526584235</v>
      </c>
      <c r="E16" s="17">
        <f>'[2]ТС с ОП'!N109</f>
        <v>224.91142276602164</v>
      </c>
      <c r="F16" s="17">
        <f t="shared" si="0"/>
        <v>-46.388512499820706</v>
      </c>
      <c r="G16" s="33">
        <f t="shared" si="1"/>
        <v>-17.09860802375988</v>
      </c>
      <c r="H16" s="56"/>
    </row>
    <row r="17" spans="1:8" ht="26.25">
      <c r="A17" s="14" t="s">
        <v>100</v>
      </c>
      <c r="B17" s="18" t="s">
        <v>157</v>
      </c>
      <c r="C17" s="16" t="s">
        <v>127</v>
      </c>
      <c r="D17" s="17">
        <f>'[2]ТС с ОП'!G119</f>
        <v>274.18419709454935</v>
      </c>
      <c r="E17" s="17">
        <f>'[2]ТС с ОП'!N119</f>
        <v>250.8266783778172</v>
      </c>
      <c r="F17" s="17">
        <f t="shared" si="0"/>
        <v>-23.35751871673216</v>
      </c>
      <c r="G17" s="33">
        <f t="shared" si="1"/>
        <v>-8.51891500832106</v>
      </c>
      <c r="H17" s="56"/>
    </row>
    <row r="18" spans="1:8" s="1" customFormat="1" ht="26.25" customHeight="1">
      <c r="A18" s="10" t="s">
        <v>11</v>
      </c>
      <c r="B18" s="11" t="s">
        <v>133</v>
      </c>
      <c r="C18" s="12" t="s">
        <v>127</v>
      </c>
      <c r="D18" s="13">
        <f>'[2]ТС с ОП'!G137</f>
        <v>1275.019092182676</v>
      </c>
      <c r="E18" s="13">
        <f>'[2]ТС с ОП'!N137</f>
        <v>602.8426948499277</v>
      </c>
      <c r="F18" s="13">
        <f t="shared" si="0"/>
        <v>-672.1763973327484</v>
      </c>
      <c r="G18" s="34">
        <f t="shared" si="1"/>
        <v>-52.718928010879026</v>
      </c>
      <c r="H18" s="56"/>
    </row>
    <row r="19" spans="1:8" ht="26.25">
      <c r="A19" s="14" t="s">
        <v>12</v>
      </c>
      <c r="B19" s="15" t="s">
        <v>158</v>
      </c>
      <c r="C19" s="16" t="s">
        <v>127</v>
      </c>
      <c r="D19" s="17">
        <f>'[2]ТС с ОП'!G137</f>
        <v>1275.019092182676</v>
      </c>
      <c r="E19" s="17">
        <f>'[2]ТС с ОП'!N137</f>
        <v>602.8426948499277</v>
      </c>
      <c r="F19" s="17">
        <f t="shared" si="0"/>
        <v>-672.1763973327484</v>
      </c>
      <c r="G19" s="33">
        <f t="shared" si="1"/>
        <v>-52.718928010879026</v>
      </c>
      <c r="H19" s="56"/>
    </row>
    <row r="20" spans="1:8" s="1" customFormat="1" ht="25.5" customHeight="1">
      <c r="A20" s="10" t="s">
        <v>13</v>
      </c>
      <c r="B20" s="11" t="s">
        <v>5</v>
      </c>
      <c r="C20" s="12" t="s">
        <v>127</v>
      </c>
      <c r="D20" s="13">
        <f>'[2]ТС с ОП'!G205</f>
        <v>27599.93069796629</v>
      </c>
      <c r="E20" s="13">
        <f>'[2]ТС с ОП'!N205</f>
        <v>20203.61681045996</v>
      </c>
      <c r="F20" s="13">
        <f t="shared" si="0"/>
        <v>-7396.3138875063305</v>
      </c>
      <c r="G20" s="34">
        <f t="shared" si="1"/>
        <v>-26.79830601187463</v>
      </c>
      <c r="H20" s="56"/>
    </row>
    <row r="21" spans="1:8" s="1" customFormat="1" ht="25.5" customHeight="1">
      <c r="A21" s="10" t="s">
        <v>14</v>
      </c>
      <c r="B21" s="11" t="s">
        <v>159</v>
      </c>
      <c r="C21" s="12" t="s">
        <v>127</v>
      </c>
      <c r="D21" s="13">
        <f>'[2]ТС с ОП'!G326</f>
        <v>30045.39379074297</v>
      </c>
      <c r="E21" s="13">
        <f>'[2]ТС с ОП'!N326</f>
        <v>15306.23685331</v>
      </c>
      <c r="F21" s="13">
        <f>E21-D21</f>
        <v>-14739.156937432972</v>
      </c>
      <c r="G21" s="34">
        <f>E21/D21*100-100</f>
        <v>-49.056294752156404</v>
      </c>
      <c r="H21" s="56"/>
    </row>
    <row r="22" spans="1:8" s="1" customFormat="1" ht="25.5" customHeight="1">
      <c r="A22" s="10" t="s">
        <v>15</v>
      </c>
      <c r="B22" s="11" t="s">
        <v>160</v>
      </c>
      <c r="C22" s="12" t="s">
        <v>127</v>
      </c>
      <c r="D22" s="13">
        <f>'[2]ТС с ОП'!G327</f>
        <v>51.83163759838157</v>
      </c>
      <c r="E22" s="13">
        <f>'[2]ТС с ОП'!N327</f>
        <v>0</v>
      </c>
      <c r="F22" s="13">
        <f>E22-D22</f>
        <v>-51.83163759838157</v>
      </c>
      <c r="G22" s="34">
        <f>E22/D22*100-100</f>
        <v>-100</v>
      </c>
      <c r="H22" s="56"/>
    </row>
    <row r="23" spans="1:8" s="1" customFormat="1" ht="26.25" customHeight="1">
      <c r="A23" s="10" t="s">
        <v>16</v>
      </c>
      <c r="B23" s="11" t="s">
        <v>161</v>
      </c>
      <c r="C23" s="12" t="s">
        <v>127</v>
      </c>
      <c r="D23" s="13">
        <f>'[2]ТС с ОП'!G330</f>
        <v>3596.106160899524</v>
      </c>
      <c r="E23" s="13">
        <f>'[2]ТС с ОП'!N330</f>
        <v>2460.2220690819777</v>
      </c>
      <c r="F23" s="13">
        <f t="shared" si="0"/>
        <v>-1135.8840918175465</v>
      </c>
      <c r="G23" s="34">
        <f>E23/D23*100-100</f>
        <v>-31.586500536831153</v>
      </c>
      <c r="H23" s="56"/>
    </row>
    <row r="24" spans="1:8" ht="26.25">
      <c r="A24" s="14" t="s">
        <v>35</v>
      </c>
      <c r="B24" s="15" t="s">
        <v>162</v>
      </c>
      <c r="C24" s="16" t="s">
        <v>127</v>
      </c>
      <c r="D24" s="17">
        <f>'[2]ТС с ОП'!G332</f>
        <v>275.7563985873465</v>
      </c>
      <c r="E24" s="17">
        <f>'[2]ТС с ОП'!N332</f>
        <v>156.91437391921772</v>
      </c>
      <c r="F24" s="17">
        <f t="shared" si="0"/>
        <v>-118.84202466812877</v>
      </c>
      <c r="G24" s="33">
        <f t="shared" si="1"/>
        <v>-43.0967423700543</v>
      </c>
      <c r="H24" s="56"/>
    </row>
    <row r="25" spans="1:8" ht="26.25">
      <c r="A25" s="14" t="s">
        <v>36</v>
      </c>
      <c r="B25" s="15" t="s">
        <v>163</v>
      </c>
      <c r="C25" s="16" t="s">
        <v>127</v>
      </c>
      <c r="D25" s="17">
        <f>'[2]ТС с ОП'!G346</f>
        <v>12.038098978512492</v>
      </c>
      <c r="E25" s="17">
        <f>'[2]ТС с ОП'!N346</f>
        <v>5.74216322314292</v>
      </c>
      <c r="F25" s="17">
        <f t="shared" si="0"/>
        <v>-6.295935755369572</v>
      </c>
      <c r="G25" s="33">
        <f t="shared" si="1"/>
        <v>-52.30008298326469</v>
      </c>
      <c r="H25" s="56"/>
    </row>
    <row r="26" spans="1:8" ht="26.25">
      <c r="A26" s="14" t="s">
        <v>37</v>
      </c>
      <c r="B26" s="15" t="s">
        <v>164</v>
      </c>
      <c r="C26" s="16" t="s">
        <v>127</v>
      </c>
      <c r="D26" s="17">
        <f>'[2]ТС с ОП'!G364</f>
        <v>10.735248068382301</v>
      </c>
      <c r="E26" s="17">
        <f>'[2]ТС с ОП'!N364</f>
        <v>82.25118649216785</v>
      </c>
      <c r="F26" s="17">
        <f t="shared" si="0"/>
        <v>71.51593842378554</v>
      </c>
      <c r="G26" s="33">
        <f t="shared" si="1"/>
        <v>666.1787223568306</v>
      </c>
      <c r="H26" s="56"/>
    </row>
    <row r="27" spans="1:8" ht="26.25">
      <c r="A27" s="14" t="s">
        <v>38</v>
      </c>
      <c r="B27" s="15" t="s">
        <v>165</v>
      </c>
      <c r="C27" s="16" t="s">
        <v>127</v>
      </c>
      <c r="D27" s="17">
        <f>'[2]ТС с ОП'!G366</f>
        <v>0</v>
      </c>
      <c r="E27" s="17">
        <f>'[2]ТС с ОП'!N366</f>
        <v>0</v>
      </c>
      <c r="F27" s="17">
        <f t="shared" si="0"/>
        <v>0</v>
      </c>
      <c r="G27" s="33"/>
      <c r="H27" s="56"/>
    </row>
    <row r="28" spans="1:8" ht="26.25">
      <c r="A28" s="14" t="s">
        <v>39</v>
      </c>
      <c r="B28" s="15" t="s">
        <v>131</v>
      </c>
      <c r="C28" s="16" t="s">
        <v>127</v>
      </c>
      <c r="D28" s="17">
        <f>'[2]ТС с ОП'!G374</f>
        <v>883.7364451280501</v>
      </c>
      <c r="E28" s="17">
        <f>'[2]ТС с ОП'!N374</f>
        <v>520.9422604446257</v>
      </c>
      <c r="F28" s="17">
        <f t="shared" si="0"/>
        <v>-362.7941846834244</v>
      </c>
      <c r="G28" s="33">
        <f t="shared" si="1"/>
        <v>-41.05230543376051</v>
      </c>
      <c r="H28" s="56"/>
    </row>
    <row r="29" spans="1:8" ht="26.25">
      <c r="A29" s="14" t="s">
        <v>40</v>
      </c>
      <c r="B29" s="15" t="s">
        <v>166</v>
      </c>
      <c r="C29" s="16" t="s">
        <v>127</v>
      </c>
      <c r="D29" s="17">
        <f>'[2]ТС с ОП'!G381</f>
        <v>9.573793785530041</v>
      </c>
      <c r="E29" s="17">
        <f>'[2]ТС с ОП'!N381</f>
        <v>0</v>
      </c>
      <c r="F29" s="17">
        <f t="shared" si="0"/>
        <v>-9.573793785530041</v>
      </c>
      <c r="G29" s="33">
        <f t="shared" si="1"/>
        <v>-100</v>
      </c>
      <c r="H29" s="56"/>
    </row>
    <row r="30" spans="1:8" ht="26.25">
      <c r="A30" s="14" t="s">
        <v>58</v>
      </c>
      <c r="B30" s="15" t="s">
        <v>167</v>
      </c>
      <c r="C30" s="16" t="s">
        <v>127</v>
      </c>
      <c r="D30" s="17">
        <f>'[2]ТС с ОП'!G383</f>
        <v>2404.2661763517026</v>
      </c>
      <c r="E30" s="17">
        <f>'[2]ТС с ОП'!N383</f>
        <v>1694.3720850028237</v>
      </c>
      <c r="F30" s="17">
        <f t="shared" si="0"/>
        <v>-709.8940913488789</v>
      </c>
      <c r="G30" s="33">
        <f t="shared" si="1"/>
        <v>-29.52643506494323</v>
      </c>
      <c r="H30" s="56"/>
    </row>
    <row r="31" spans="1:8" s="1" customFormat="1" ht="26.25" customHeight="1">
      <c r="A31" s="10" t="s">
        <v>17</v>
      </c>
      <c r="B31" s="11" t="s">
        <v>168</v>
      </c>
      <c r="C31" s="12" t="s">
        <v>127</v>
      </c>
      <c r="D31" s="13">
        <f>'[2]ТС с ОП'!G406</f>
        <v>1006.5243393625697</v>
      </c>
      <c r="E31" s="13">
        <f>'[2]ТС с ОП'!N406</f>
        <v>1247.0173643917615</v>
      </c>
      <c r="F31" s="13">
        <f t="shared" si="0"/>
        <v>240.4930250291918</v>
      </c>
      <c r="G31" s="34">
        <f t="shared" si="1"/>
        <v>23.893413762999074</v>
      </c>
      <c r="H31" s="56"/>
    </row>
    <row r="32" spans="1:8" ht="26.25">
      <c r="A32" s="14" t="s">
        <v>18</v>
      </c>
      <c r="B32" s="15" t="s">
        <v>169</v>
      </c>
      <c r="C32" s="16" t="s">
        <v>127</v>
      </c>
      <c r="D32" s="17">
        <f>'[2]ТС с ОП'!G407</f>
        <v>204.61753679235832</v>
      </c>
      <c r="E32" s="17">
        <f>'[2]ТС с ОП'!N407</f>
        <v>299.66791369743885</v>
      </c>
      <c r="F32" s="17">
        <f t="shared" si="0"/>
        <v>95.05037690508053</v>
      </c>
      <c r="G32" s="33">
        <f t="shared" si="1"/>
        <v>46.45270312365048</v>
      </c>
      <c r="H32" s="56"/>
    </row>
    <row r="33" spans="1:8" ht="26.25">
      <c r="A33" s="14" t="s">
        <v>19</v>
      </c>
      <c r="B33" s="15" t="s">
        <v>129</v>
      </c>
      <c r="C33" s="16" t="s">
        <v>127</v>
      </c>
      <c r="D33" s="17">
        <f>'[2]ТС с ОП'!G447</f>
        <v>412.9953653541743</v>
      </c>
      <c r="E33" s="17">
        <f>'[2]ТС с ОП'!N447</f>
        <v>545.0680250839946</v>
      </c>
      <c r="F33" s="17">
        <f t="shared" si="0"/>
        <v>132.07265972982032</v>
      </c>
      <c r="G33" s="33">
        <f t="shared" si="1"/>
        <v>31.979211102419555</v>
      </c>
      <c r="H33" s="56"/>
    </row>
    <row r="34" spans="1:8" ht="26.25">
      <c r="A34" s="14" t="s">
        <v>20</v>
      </c>
      <c r="B34" s="15" t="s">
        <v>170</v>
      </c>
      <c r="C34" s="16" t="s">
        <v>127</v>
      </c>
      <c r="D34" s="17">
        <f>'[2]ТС с ОП'!G460</f>
        <v>56.41633729404703</v>
      </c>
      <c r="E34" s="17">
        <f>'[2]ТС с ОП'!N460</f>
        <v>57.028544819763184</v>
      </c>
      <c r="F34" s="17">
        <f t="shared" si="0"/>
        <v>0.6122075257161512</v>
      </c>
      <c r="G34" s="33">
        <f t="shared" si="1"/>
        <v>1.0851599998866703</v>
      </c>
      <c r="H34" s="56"/>
    </row>
    <row r="35" spans="1:8" ht="26.25">
      <c r="A35" s="14" t="s">
        <v>21</v>
      </c>
      <c r="B35" s="15" t="s">
        <v>171</v>
      </c>
      <c r="C35" s="16" t="s">
        <v>127</v>
      </c>
      <c r="D35" s="17">
        <f>'[2]ТС с ОП'!G474</f>
        <v>332.49509992199</v>
      </c>
      <c r="E35" s="17">
        <f>'[2]ТС с ОП'!N474</f>
        <v>345.25288079056486</v>
      </c>
      <c r="F35" s="17">
        <f t="shared" si="0"/>
        <v>12.757780868574855</v>
      </c>
      <c r="G35" s="33">
        <f t="shared" si="1"/>
        <v>3.8369831229296665</v>
      </c>
      <c r="H35" s="56"/>
    </row>
    <row r="36" spans="1:8" s="19" customFormat="1" ht="26.25" customHeight="1">
      <c r="A36" s="5" t="s">
        <v>22</v>
      </c>
      <c r="B36" s="6" t="s">
        <v>172</v>
      </c>
      <c r="C36" s="7" t="s">
        <v>127</v>
      </c>
      <c r="D36" s="42">
        <f>'[2]ТС с ОП'!G507</f>
        <v>16641.520877773375</v>
      </c>
      <c r="E36" s="42">
        <f>'[2]ТС с ОП'!N507</f>
        <v>8912.507533478802</v>
      </c>
      <c r="F36" s="42">
        <f t="shared" si="0"/>
        <v>-7729.0133442945735</v>
      </c>
      <c r="G36" s="44">
        <f t="shared" si="1"/>
        <v>-46.44415255709916</v>
      </c>
      <c r="H36" s="56"/>
    </row>
    <row r="37" spans="1:8" s="1" customFormat="1" ht="26.25" customHeight="1">
      <c r="A37" s="10" t="s">
        <v>3</v>
      </c>
      <c r="B37" s="11" t="s">
        <v>173</v>
      </c>
      <c r="C37" s="12" t="s">
        <v>127</v>
      </c>
      <c r="D37" s="13">
        <f>'[2]ТС с ОП'!G508</f>
        <v>9263.027006188702</v>
      </c>
      <c r="E37" s="13">
        <f>'[2]ТС с ОП'!N508</f>
        <v>4657.872800338758</v>
      </c>
      <c r="F37" s="13">
        <f t="shared" si="0"/>
        <v>-4605.154205849944</v>
      </c>
      <c r="G37" s="34">
        <f t="shared" si="1"/>
        <v>-49.71543538384595</v>
      </c>
      <c r="H37" s="56"/>
    </row>
    <row r="38" spans="1:8" ht="26.25">
      <c r="A38" s="14" t="s">
        <v>23</v>
      </c>
      <c r="B38" s="15" t="s">
        <v>174</v>
      </c>
      <c r="C38" s="16" t="s">
        <v>127</v>
      </c>
      <c r="D38" s="17">
        <f>'[2]ТС с ОП'!G510</f>
        <v>1491.4919675450703</v>
      </c>
      <c r="E38" s="17">
        <f>'[2]ТС с ОП'!N510</f>
        <v>837.75620745991</v>
      </c>
      <c r="F38" s="17">
        <f>E38-D38</f>
        <v>-653.7357600851603</v>
      </c>
      <c r="G38" s="33">
        <f t="shared" si="1"/>
        <v>-43.83099435400785</v>
      </c>
      <c r="H38" s="56"/>
    </row>
    <row r="39" spans="1:8" ht="26.25">
      <c r="A39" s="14" t="s">
        <v>24</v>
      </c>
      <c r="B39" s="15" t="s">
        <v>175</v>
      </c>
      <c r="C39" s="16" t="s">
        <v>127</v>
      </c>
      <c r="D39" s="17">
        <f>'[2]ТС с ОП'!G558</f>
        <v>173.04194598126838</v>
      </c>
      <c r="E39" s="17">
        <f>'[2]ТС с ОП'!N558</f>
        <v>97.71409196161962</v>
      </c>
      <c r="F39" s="17">
        <f t="shared" si="0"/>
        <v>-75.32785401964877</v>
      </c>
      <c r="G39" s="33">
        <f t="shared" si="1"/>
        <v>-43.53155738771161</v>
      </c>
      <c r="H39" s="56"/>
    </row>
    <row r="40" spans="1:8" ht="26.25">
      <c r="A40" s="14" t="s">
        <v>101</v>
      </c>
      <c r="B40" s="18" t="s">
        <v>156</v>
      </c>
      <c r="C40" s="16" t="s">
        <v>127</v>
      </c>
      <c r="D40" s="17">
        <f>'[2]ТС с ОП'!G559</f>
        <v>77.67134069051737</v>
      </c>
      <c r="E40" s="17">
        <f>'[2]ТС с ОП'!N559</f>
        <v>45.23883520283515</v>
      </c>
      <c r="F40" s="17">
        <f t="shared" si="0"/>
        <v>-32.43250548768222</v>
      </c>
      <c r="G40" s="33">
        <f t="shared" si="1"/>
        <v>-41.7560778523317</v>
      </c>
      <c r="H40" s="56"/>
    </row>
    <row r="41" spans="1:8" ht="26.25">
      <c r="A41" s="14" t="s">
        <v>102</v>
      </c>
      <c r="B41" s="18" t="s">
        <v>157</v>
      </c>
      <c r="C41" s="16" t="s">
        <v>127</v>
      </c>
      <c r="D41" s="17">
        <f>'[2]ТС с ОП'!G567</f>
        <v>95.37060529075102</v>
      </c>
      <c r="E41" s="17">
        <f>'[2]ТС с ОП'!N567</f>
        <v>52.47525675878447</v>
      </c>
      <c r="F41" s="17">
        <f t="shared" si="0"/>
        <v>-42.89534853196655</v>
      </c>
      <c r="G41" s="33">
        <f t="shared" si="1"/>
        <v>-44.977536213798686</v>
      </c>
      <c r="H41" s="56"/>
    </row>
    <row r="42" spans="1:8" ht="26.25">
      <c r="A42" s="14" t="s">
        <v>25</v>
      </c>
      <c r="B42" s="15" t="s">
        <v>176</v>
      </c>
      <c r="C42" s="16" t="s">
        <v>127</v>
      </c>
      <c r="D42" s="17">
        <f>'[2]ТС с ОП'!G582</f>
        <v>5866.9901698315</v>
      </c>
      <c r="E42" s="17">
        <f>'[2]ТС с ОП'!N582</f>
        <v>2684.190119278013</v>
      </c>
      <c r="F42" s="17">
        <f t="shared" si="0"/>
        <v>-3182.800050553487</v>
      </c>
      <c r="G42" s="33">
        <f t="shared" si="1"/>
        <v>-54.24928214333274</v>
      </c>
      <c r="H42" s="56"/>
    </row>
    <row r="43" spans="1:8" ht="26.25">
      <c r="A43" s="14" t="s">
        <v>26</v>
      </c>
      <c r="B43" s="15" t="s">
        <v>6</v>
      </c>
      <c r="C43" s="16" t="s">
        <v>127</v>
      </c>
      <c r="D43" s="17">
        <f>'[2]ТС с ОП'!G632</f>
        <v>393.35033165109303</v>
      </c>
      <c r="E43" s="17">
        <f>'[2]ТС с ОП'!N632</f>
        <v>358.0387215754658</v>
      </c>
      <c r="F43" s="17">
        <f t="shared" si="0"/>
        <v>-35.31161007562724</v>
      </c>
      <c r="G43" s="33">
        <f t="shared" si="1"/>
        <v>-8.977140028687984</v>
      </c>
      <c r="H43" s="56"/>
    </row>
    <row r="44" spans="1:8" ht="26.25">
      <c r="A44" s="14" t="s">
        <v>41</v>
      </c>
      <c r="B44" s="15" t="s">
        <v>163</v>
      </c>
      <c r="C44" s="16" t="s">
        <v>127</v>
      </c>
      <c r="D44" s="17">
        <f>'[2]ТС с ОП'!G693</f>
        <v>9.536299065092104</v>
      </c>
      <c r="E44" s="17">
        <f>'[2]ТС с ОП'!N693</f>
        <v>5.536054782907758</v>
      </c>
      <c r="F44" s="17">
        <f t="shared" si="0"/>
        <v>-4.000244282184346</v>
      </c>
      <c r="G44" s="33">
        <f t="shared" si="1"/>
        <v>-41.947554862528946</v>
      </c>
      <c r="H44" s="56"/>
    </row>
    <row r="45" spans="1:8" ht="26.25">
      <c r="A45" s="14" t="s">
        <v>42</v>
      </c>
      <c r="B45" s="15" t="s">
        <v>177</v>
      </c>
      <c r="C45" s="16" t="s">
        <v>127</v>
      </c>
      <c r="D45" s="17">
        <f>'[2]ТС с ОП'!G699</f>
        <v>64.87710596367752</v>
      </c>
      <c r="E45" s="17">
        <f>'[2]ТС с ОП'!N699</f>
        <v>22.099147652450284</v>
      </c>
      <c r="F45" s="17">
        <f t="shared" si="0"/>
        <v>-42.77795831122724</v>
      </c>
      <c r="G45" s="33">
        <f t="shared" si="1"/>
        <v>-65.93690898477678</v>
      </c>
      <c r="H45" s="56"/>
    </row>
    <row r="46" spans="1:8" ht="26.25">
      <c r="A46" s="14" t="s">
        <v>43</v>
      </c>
      <c r="B46" s="15" t="s">
        <v>169</v>
      </c>
      <c r="C46" s="16" t="s">
        <v>127</v>
      </c>
      <c r="D46" s="17">
        <f>'[2]ТС с ОП'!G704</f>
        <v>16.130807665978494</v>
      </c>
      <c r="E46" s="17">
        <f>'[2]ТС с ОП'!N704</f>
        <v>27.6336950658819</v>
      </c>
      <c r="F46" s="17">
        <f t="shared" si="0"/>
        <v>11.502887399903404</v>
      </c>
      <c r="G46" s="33">
        <f t="shared" si="1"/>
        <v>71.31005240465521</v>
      </c>
      <c r="H46" s="56"/>
    </row>
    <row r="47" spans="1:8" ht="52.5">
      <c r="A47" s="14" t="s">
        <v>44</v>
      </c>
      <c r="B47" s="15" t="s">
        <v>178</v>
      </c>
      <c r="C47" s="16" t="s">
        <v>127</v>
      </c>
      <c r="D47" s="17">
        <f>'[2]ТС с ОП'!G725</f>
        <v>82.86970239088804</v>
      </c>
      <c r="E47" s="17">
        <f>'[2]ТС с ОП'!N725</f>
        <v>58.79385639613481</v>
      </c>
      <c r="F47" s="17">
        <f t="shared" si="0"/>
        <v>-24.07584599475323</v>
      </c>
      <c r="G47" s="33">
        <f t="shared" si="1"/>
        <v>-29.05265169312409</v>
      </c>
      <c r="H47" s="56"/>
    </row>
    <row r="48" spans="1:8" ht="26.25">
      <c r="A48" s="14" t="s">
        <v>45</v>
      </c>
      <c r="B48" s="15" t="s">
        <v>130</v>
      </c>
      <c r="C48" s="16" t="s">
        <v>127</v>
      </c>
      <c r="D48" s="17">
        <f>'[2]ТС с ОП'!G733</f>
        <v>7.045594790606369</v>
      </c>
      <c r="E48" s="17">
        <f>'[2]ТС с ОП'!N733</f>
        <v>1.0256087932271405</v>
      </c>
      <c r="F48" s="17">
        <f t="shared" si="0"/>
        <v>-6.019985997379228</v>
      </c>
      <c r="G48" s="33">
        <f t="shared" si="1"/>
        <v>-85.44326173008776</v>
      </c>
      <c r="H48" s="56"/>
    </row>
    <row r="49" spans="1:8" ht="26.25">
      <c r="A49" s="14" t="s">
        <v>46</v>
      </c>
      <c r="B49" s="15" t="s">
        <v>131</v>
      </c>
      <c r="C49" s="16" t="s">
        <v>127</v>
      </c>
      <c r="D49" s="17">
        <f>'[2]ТС с ОП'!G736</f>
        <v>30.481107735034907</v>
      </c>
      <c r="E49" s="17">
        <f>'[2]ТС с ОП'!N736</f>
        <v>17.26469074606177</v>
      </c>
      <c r="F49" s="17">
        <f t="shared" si="0"/>
        <v>-13.216416988973137</v>
      </c>
      <c r="G49" s="33">
        <f t="shared" si="1"/>
        <v>-43.35937231632242</v>
      </c>
      <c r="H49" s="56"/>
    </row>
    <row r="50" spans="1:8" ht="26.25">
      <c r="A50" s="14" t="s">
        <v>47</v>
      </c>
      <c r="B50" s="15" t="s">
        <v>132</v>
      </c>
      <c r="C50" s="16" t="s">
        <v>127</v>
      </c>
      <c r="D50" s="17">
        <f>'[2]ТС с ОП'!G739</f>
        <v>1127.2119735684935</v>
      </c>
      <c r="E50" s="17">
        <f>'[2]ТС с ОП'!N739</f>
        <v>547.820606627086</v>
      </c>
      <c r="F50" s="17">
        <f t="shared" si="0"/>
        <v>-579.3913669414075</v>
      </c>
      <c r="G50" s="33">
        <f t="shared" si="1"/>
        <v>-51.40039145496191</v>
      </c>
      <c r="H50" s="56"/>
    </row>
    <row r="51" spans="1:8" ht="26.25">
      <c r="A51" s="14" t="s">
        <v>48</v>
      </c>
      <c r="B51" s="15" t="s">
        <v>133</v>
      </c>
      <c r="C51" s="16" t="s">
        <v>127</v>
      </c>
      <c r="D51" s="17">
        <f>'[2]ТС с ОП'!G740</f>
        <v>0</v>
      </c>
      <c r="E51" s="17">
        <f>'[2]ТС с ОП'!N740</f>
        <v>2.068600079503356</v>
      </c>
      <c r="F51" s="17">
        <f t="shared" si="0"/>
        <v>2.068600079503356</v>
      </c>
      <c r="G51" s="33" t="e">
        <f t="shared" si="1"/>
        <v>#DIV/0!</v>
      </c>
      <c r="H51" s="56"/>
    </row>
    <row r="52" spans="1:8" ht="26.25">
      <c r="A52" s="14" t="s">
        <v>49</v>
      </c>
      <c r="B52" s="15" t="s">
        <v>134</v>
      </c>
      <c r="C52" s="16" t="s">
        <v>127</v>
      </c>
      <c r="D52" s="17">
        <f>'[2]ТС с ОП'!G755</f>
        <v>458.72206861320996</v>
      </c>
      <c r="E52" s="17">
        <f>'[2]ТС с ОП'!N755</f>
        <v>471.81488234993924</v>
      </c>
      <c r="F52" s="17">
        <f t="shared" si="0"/>
        <v>13.092813736729283</v>
      </c>
      <c r="G52" s="33">
        <f t="shared" si="1"/>
        <v>2.854193123149912</v>
      </c>
      <c r="H52" s="56"/>
    </row>
    <row r="53" spans="1:8" ht="26.25">
      <c r="A53" s="14" t="s">
        <v>50</v>
      </c>
      <c r="B53" s="15" t="s">
        <v>135</v>
      </c>
      <c r="C53" s="16" t="s">
        <v>127</v>
      </c>
      <c r="D53" s="17">
        <f>'[2]ТС с ОП'!G772</f>
        <v>12.856540617398208</v>
      </c>
      <c r="E53" s="17">
        <f>'[2]ТС с ОП'!N772</f>
        <v>6.082824269029395</v>
      </c>
      <c r="F53" s="17">
        <f t="shared" si="0"/>
        <v>-6.773716348368813</v>
      </c>
      <c r="G53" s="33">
        <f t="shared" si="1"/>
        <v>-52.68692838882515</v>
      </c>
      <c r="H53" s="56"/>
    </row>
    <row r="54" spans="1:8" ht="26.25">
      <c r="A54" s="14" t="s">
        <v>51</v>
      </c>
      <c r="B54" s="15" t="s">
        <v>136</v>
      </c>
      <c r="C54" s="16" t="s">
        <v>127</v>
      </c>
      <c r="D54" s="17">
        <f>'[2]ТС с ОП'!G781</f>
        <v>8.597088414607795</v>
      </c>
      <c r="E54" s="17">
        <f>'[2]ТС с ОП'!N781</f>
        <v>3.757758981817395</v>
      </c>
      <c r="F54" s="17">
        <f t="shared" si="0"/>
        <v>-4.8393294327904</v>
      </c>
      <c r="G54" s="33">
        <f t="shared" si="1"/>
        <v>-56.29032992806755</v>
      </c>
      <c r="H54" s="56"/>
    </row>
    <row r="55" spans="1:8" ht="26.25">
      <c r="A55" s="14" t="s">
        <v>52</v>
      </c>
      <c r="B55" s="15" t="s">
        <v>137</v>
      </c>
      <c r="C55" s="16" t="s">
        <v>127</v>
      </c>
      <c r="D55" s="17">
        <f>'[2]ТС с ОП'!G785</f>
        <v>6.327216176187643</v>
      </c>
      <c r="E55" s="17">
        <f>'[2]ТС с ОП'!N785</f>
        <v>7.298181135328477</v>
      </c>
      <c r="F55" s="17">
        <f t="shared" si="0"/>
        <v>0.9709649591408338</v>
      </c>
      <c r="G55" s="33">
        <f t="shared" si="1"/>
        <v>15.345847717279554</v>
      </c>
      <c r="H55" s="56"/>
    </row>
    <row r="56" spans="1:8" ht="26.25">
      <c r="A56" s="14" t="s">
        <v>53</v>
      </c>
      <c r="B56" s="15" t="s">
        <v>138</v>
      </c>
      <c r="C56" s="16" t="s">
        <v>127</v>
      </c>
      <c r="D56" s="17">
        <f>'[2]ТС с ОП'!G789</f>
        <v>15.386465920904397</v>
      </c>
      <c r="E56" s="17">
        <f>'[2]ТС с ОП'!N789</f>
        <v>7.693982227455176</v>
      </c>
      <c r="F56" s="17">
        <f t="shared" si="0"/>
        <v>-7.692483693449222</v>
      </c>
      <c r="G56" s="33">
        <f t="shared" si="1"/>
        <v>-49.99513035022578</v>
      </c>
      <c r="H56" s="56"/>
    </row>
    <row r="57" spans="1:8" ht="26.25">
      <c r="A57" s="14" t="s">
        <v>54</v>
      </c>
      <c r="B57" s="15" t="s">
        <v>139</v>
      </c>
      <c r="C57" s="16" t="s">
        <v>127</v>
      </c>
      <c r="D57" s="17">
        <f>'[2]ТС с ОП'!G794</f>
        <v>4.743796655199885</v>
      </c>
      <c r="E57" s="17">
        <f>'[2]ТС с ОП'!N794</f>
        <v>1.944540774681631</v>
      </c>
      <c r="F57" s="17">
        <f t="shared" si="0"/>
        <v>-2.7992558805182544</v>
      </c>
      <c r="G57" s="33">
        <f t="shared" si="1"/>
        <v>-59.008766268466964</v>
      </c>
      <c r="H57" s="56"/>
    </row>
    <row r="58" spans="1:8" ht="26.25">
      <c r="A58" s="14" t="s">
        <v>55</v>
      </c>
      <c r="B58" s="15" t="s">
        <v>140</v>
      </c>
      <c r="C58" s="16" t="s">
        <v>127</v>
      </c>
      <c r="D58" s="17">
        <f>'[2]ТС с ОП'!G802</f>
        <v>546.0713786087524</v>
      </c>
      <c r="E58" s="17">
        <f>'[2]ТС с ОП'!N802</f>
        <v>35.17843981701311</v>
      </c>
      <c r="F58" s="17">
        <f t="shared" si="0"/>
        <v>-510.8929387917393</v>
      </c>
      <c r="G58" s="33">
        <f t="shared" si="1"/>
        <v>-93.55790448006292</v>
      </c>
      <c r="H58" s="56"/>
    </row>
    <row r="59" spans="1:8" ht="26.25">
      <c r="A59" s="14" t="s">
        <v>56</v>
      </c>
      <c r="B59" s="15" t="s">
        <v>141</v>
      </c>
      <c r="C59" s="16" t="s">
        <v>127</v>
      </c>
      <c r="D59" s="17">
        <f>'[2]ТС с ОП'!G815</f>
        <v>32.6419178546225</v>
      </c>
      <c r="E59" s="17">
        <f>'[2]ТС с ОП'!N815</f>
        <v>6.503663452297484</v>
      </c>
      <c r="F59" s="17">
        <f t="shared" si="0"/>
        <v>-26.138254402325014</v>
      </c>
      <c r="G59" s="33">
        <f t="shared" si="1"/>
        <v>-80.07573120775902</v>
      </c>
      <c r="H59" s="56"/>
    </row>
    <row r="60" spans="1:8" ht="26.25">
      <c r="A60" s="14" t="s">
        <v>57</v>
      </c>
      <c r="B60" s="15" t="s">
        <v>142</v>
      </c>
      <c r="C60" s="16" t="s">
        <v>127</v>
      </c>
      <c r="D60" s="17">
        <f>'[2]ТС с ОП'!G839</f>
        <v>41.86550070761068</v>
      </c>
      <c r="E60" s="17">
        <f>'[2]ТС с ОП'!N839</f>
        <v>5.477733540020717</v>
      </c>
      <c r="F60" s="17">
        <f t="shared" si="0"/>
        <v>-36.38776716758996</v>
      </c>
      <c r="G60" s="33">
        <f t="shared" si="1"/>
        <v>-86.91587716034428</v>
      </c>
      <c r="H60" s="56"/>
    </row>
    <row r="61" spans="1:8" s="1" customFormat="1" ht="25.5" customHeight="1">
      <c r="A61" s="10" t="s">
        <v>4</v>
      </c>
      <c r="B61" s="11" t="s">
        <v>143</v>
      </c>
      <c r="C61" s="12" t="s">
        <v>127</v>
      </c>
      <c r="D61" s="13">
        <f>'[2]ТС с ОП'!G890</f>
        <v>7378.493871584674</v>
      </c>
      <c r="E61" s="13">
        <f>'[2]ТС с ОП'!N890</f>
        <v>4254.634733140044</v>
      </c>
      <c r="F61" s="13">
        <f t="shared" si="0"/>
        <v>-3123.85913844463</v>
      </c>
      <c r="G61" s="34">
        <f t="shared" si="1"/>
        <v>-42.337354923813486</v>
      </c>
      <c r="H61" s="57"/>
    </row>
    <row r="62" spans="1:8" s="9" customFormat="1" ht="26.25">
      <c r="A62" s="39" t="s">
        <v>27</v>
      </c>
      <c r="B62" s="40" t="s">
        <v>189</v>
      </c>
      <c r="C62" s="41" t="s">
        <v>127</v>
      </c>
      <c r="D62" s="42">
        <f>'[2]ТС с ОП'!G906</f>
        <v>85997.79654008243</v>
      </c>
      <c r="E62" s="42">
        <f>'[2]ТС с ОП'!N906</f>
        <v>53828.02541024078</v>
      </c>
      <c r="F62" s="42">
        <f t="shared" si="0"/>
        <v>-32169.771129841654</v>
      </c>
      <c r="G62" s="44">
        <f t="shared" si="1"/>
        <v>-37.40766906143666</v>
      </c>
      <c r="H62" s="42"/>
    </row>
    <row r="63" spans="1:8" ht="26.25">
      <c r="A63" s="20" t="s">
        <v>28</v>
      </c>
      <c r="B63" s="21" t="s">
        <v>190</v>
      </c>
      <c r="C63" s="22" t="s">
        <v>127</v>
      </c>
      <c r="D63" s="17">
        <f>'[2]ТС с ОП'!G907</f>
        <v>41425.25264798344</v>
      </c>
      <c r="E63" s="17">
        <f>'[2]ТС с ОП'!N907</f>
        <v>27205.916027747506</v>
      </c>
      <c r="F63" s="17">
        <f t="shared" si="0"/>
        <v>-14219.336620235936</v>
      </c>
      <c r="G63" s="33">
        <f t="shared" si="1"/>
        <v>-34.32528641663728</v>
      </c>
      <c r="H63" s="45"/>
    </row>
    <row r="64" spans="1:8" ht="127.5">
      <c r="A64" s="20" t="s">
        <v>32</v>
      </c>
      <c r="B64" s="49" t="s">
        <v>192</v>
      </c>
      <c r="C64" s="22" t="s">
        <v>127</v>
      </c>
      <c r="D64" s="17">
        <f>'[2]ТС с ОП'!G908</f>
        <v>2019.7811928308852</v>
      </c>
      <c r="E64" s="17">
        <f>'[2]ТС с ОП'!N908</f>
        <v>1009.8905964154426</v>
      </c>
      <c r="F64" s="17">
        <f>E64-D64</f>
        <v>-1009.8905964154426</v>
      </c>
      <c r="G64" s="33">
        <f>E64/D64*100-100</f>
        <v>-50</v>
      </c>
      <c r="H64" s="45"/>
    </row>
    <row r="65" spans="1:8" ht="26.25">
      <c r="A65" s="43" t="s">
        <v>119</v>
      </c>
      <c r="B65" s="21" t="s">
        <v>193</v>
      </c>
      <c r="C65" s="22" t="s">
        <v>127</v>
      </c>
      <c r="D65" s="17">
        <v>617359.145</v>
      </c>
      <c r="E65" s="17">
        <v>774607.35938829</v>
      </c>
      <c r="F65" s="17">
        <f>E65-D65</f>
        <v>157248.21438828995</v>
      </c>
      <c r="G65" s="33">
        <f>E65/D65*100-100</f>
        <v>25.471107970432655</v>
      </c>
      <c r="H65" s="50"/>
    </row>
    <row r="66" spans="1:8" ht="26.25">
      <c r="A66" s="43" t="s">
        <v>29</v>
      </c>
      <c r="B66" s="21" t="s">
        <v>194</v>
      </c>
      <c r="C66" s="22" t="s">
        <v>127</v>
      </c>
      <c r="D66" s="17">
        <f>'[2]ТС с ОП'!G909</f>
        <v>125403.26799523499</v>
      </c>
      <c r="E66" s="17">
        <f>'[2]ТС с ОП'!N909</f>
        <v>80024.05084157284</v>
      </c>
      <c r="F66" s="17">
        <f t="shared" si="0"/>
        <v>-45379.217153662146</v>
      </c>
      <c r="G66" s="33">
        <f t="shared" si="1"/>
        <v>-36.186630443623244</v>
      </c>
      <c r="H66" s="45"/>
    </row>
    <row r="67" spans="1:8" ht="26.25">
      <c r="A67" s="20" t="s">
        <v>30</v>
      </c>
      <c r="B67" s="21" t="s">
        <v>195</v>
      </c>
      <c r="C67" s="22" t="s">
        <v>148</v>
      </c>
      <c r="D67" s="17">
        <f>'[2]ТС с ОП'!G910</f>
        <v>44027.494186951</v>
      </c>
      <c r="E67" s="17">
        <f>'[2]ТС с ОП'!N910</f>
        <v>28093.959285999998</v>
      </c>
      <c r="F67" s="17">
        <f t="shared" si="0"/>
        <v>-15933.534900951003</v>
      </c>
      <c r="G67" s="33">
        <f t="shared" si="1"/>
        <v>-36.18996537321316</v>
      </c>
      <c r="H67" s="51"/>
    </row>
    <row r="68" spans="1:8" ht="26.25">
      <c r="A68" s="53" t="s">
        <v>196</v>
      </c>
      <c r="B68" s="21" t="s">
        <v>197</v>
      </c>
      <c r="C68" s="22" t="s">
        <v>0</v>
      </c>
      <c r="D68" s="46">
        <v>0.065</v>
      </c>
      <c r="E68" s="46">
        <v>0.049</v>
      </c>
      <c r="F68" s="47">
        <f t="shared" si="0"/>
        <v>-0.016</v>
      </c>
      <c r="G68" s="48">
        <f t="shared" si="1"/>
        <v>-24.615384615384613</v>
      </c>
      <c r="H68" s="51"/>
    </row>
    <row r="69" spans="1:8" ht="26.25">
      <c r="A69" s="54"/>
      <c r="B69" s="21" t="s">
        <v>197</v>
      </c>
      <c r="C69" s="22" t="s">
        <v>148</v>
      </c>
      <c r="D69" s="17">
        <v>3207.747</v>
      </c>
      <c r="E69" s="17">
        <v>2795.870148</v>
      </c>
      <c r="F69" s="17">
        <f>E69-D69</f>
        <v>-411.8768519999999</v>
      </c>
      <c r="G69" s="33">
        <f t="shared" si="1"/>
        <v>-12.84006662620213</v>
      </c>
      <c r="H69" s="45"/>
    </row>
    <row r="70" spans="1:8" ht="26.25">
      <c r="A70" s="43" t="s">
        <v>198</v>
      </c>
      <c r="B70" s="21" t="s">
        <v>59</v>
      </c>
      <c r="C70" s="22" t="s">
        <v>149</v>
      </c>
      <c r="D70" s="23">
        <f>'[2]ТС с ОП'!G911</f>
        <v>2.848294464880138</v>
      </c>
      <c r="E70" s="23">
        <f>'[2]ТС с ОП'!N911</f>
        <v>2.8484433264431708</v>
      </c>
      <c r="F70" s="23">
        <f t="shared" si="0"/>
        <v>0.00014886156303273168</v>
      </c>
      <c r="G70" s="33">
        <f t="shared" si="1"/>
        <v>0.005226340354496983</v>
      </c>
      <c r="H70" s="52"/>
    </row>
  </sheetData>
  <sheetProtection/>
  <mergeCells count="10">
    <mergeCell ref="A68:A69"/>
    <mergeCell ref="H9:H61"/>
    <mergeCell ref="A6:A7"/>
    <mergeCell ref="B6:B7"/>
    <mergeCell ref="C6:C7"/>
    <mergeCell ref="G1:H1"/>
    <mergeCell ref="G2:H2"/>
    <mergeCell ref="A4:H4"/>
    <mergeCell ref="F6:G6"/>
    <mergeCell ref="H6:H7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28" r:id="rId1"/>
  <rowBreaks count="1" manualBreakCount="1">
    <brk id="60" max="7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6"/>
  <sheetViews>
    <sheetView showZeros="0" view="pageBreakPreview" zoomScale="40" zoomScaleNormal="80" zoomScaleSheetLayoutView="40" zoomScalePageLayoutView="0" workbookViewId="0" topLeftCell="A1">
      <pane xSplit="3" ySplit="8" topLeftCell="D4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0" sqref="D60"/>
    </sheetView>
  </sheetViews>
  <sheetFormatPr defaultColWidth="9.00390625" defaultRowHeight="12.75"/>
  <cols>
    <col min="1" max="1" width="17.00390625" style="24" customWidth="1"/>
    <col min="2" max="2" width="110.125" style="25" customWidth="1"/>
    <col min="3" max="3" width="25.875" style="25" customWidth="1"/>
    <col min="4" max="5" width="41.875" style="26" customWidth="1"/>
    <col min="6" max="6" width="24.125" style="26" bestFit="1" customWidth="1"/>
    <col min="7" max="7" width="19.125" style="26" customWidth="1"/>
    <col min="8" max="8" width="58.625" style="26" customWidth="1"/>
    <col min="9" max="16384" width="9.125" style="2" customWidth="1"/>
  </cols>
  <sheetData>
    <row r="1" spans="1:8" ht="97.5" customHeight="1">
      <c r="A1" s="29"/>
      <c r="B1" s="29"/>
      <c r="C1" s="29"/>
      <c r="D1" s="29"/>
      <c r="E1" s="29"/>
      <c r="F1" s="29"/>
      <c r="G1" s="59" t="s">
        <v>121</v>
      </c>
      <c r="H1" s="59"/>
    </row>
    <row r="2" spans="1:8" ht="26.25">
      <c r="A2" s="29"/>
      <c r="B2" s="29"/>
      <c r="C2" s="29"/>
      <c r="D2" s="29"/>
      <c r="E2" s="29"/>
      <c r="F2" s="29"/>
      <c r="G2" s="60" t="s">
        <v>122</v>
      </c>
      <c r="H2" s="60"/>
    </row>
    <row r="3" spans="1:8" ht="26.25">
      <c r="A3" s="29"/>
      <c r="B3" s="29"/>
      <c r="C3" s="29"/>
      <c r="D3" s="29"/>
      <c r="E3" s="29"/>
      <c r="F3" s="29"/>
      <c r="G3" s="29"/>
      <c r="H3" s="29"/>
    </row>
    <row r="4" spans="1:8" ht="73.5" customHeight="1">
      <c r="A4" s="61" t="s">
        <v>204</v>
      </c>
      <c r="B4" s="61"/>
      <c r="C4" s="61"/>
      <c r="D4" s="61"/>
      <c r="E4" s="61"/>
      <c r="F4" s="61"/>
      <c r="G4" s="61"/>
      <c r="H4" s="61"/>
    </row>
    <row r="5" spans="1:8" ht="26.25">
      <c r="A5" s="1"/>
      <c r="B5" s="1"/>
      <c r="C5" s="1"/>
      <c r="D5" s="1"/>
      <c r="E5" s="1"/>
      <c r="F5" s="1"/>
      <c r="G5" s="1"/>
      <c r="H5" s="1"/>
    </row>
    <row r="6" spans="1:8" s="3" customFormat="1" ht="76.5">
      <c r="A6" s="58" t="s">
        <v>7</v>
      </c>
      <c r="B6" s="58" t="s">
        <v>181</v>
      </c>
      <c r="C6" s="58" t="s">
        <v>124</v>
      </c>
      <c r="D6" s="31" t="s">
        <v>191</v>
      </c>
      <c r="E6" s="31" t="s">
        <v>180</v>
      </c>
      <c r="F6" s="58" t="s">
        <v>125</v>
      </c>
      <c r="G6" s="58"/>
      <c r="H6" s="58" t="s">
        <v>126</v>
      </c>
    </row>
    <row r="7" spans="1:8" s="4" customFormat="1" ht="51">
      <c r="A7" s="58"/>
      <c r="B7" s="58"/>
      <c r="C7" s="58"/>
      <c r="D7" s="31" t="s">
        <v>201</v>
      </c>
      <c r="E7" s="31" t="s">
        <v>206</v>
      </c>
      <c r="F7" s="32" t="s">
        <v>120</v>
      </c>
      <c r="G7" s="32" t="s">
        <v>0</v>
      </c>
      <c r="H7" s="58"/>
    </row>
    <row r="8" spans="1:8" s="9" customFormat="1" ht="51">
      <c r="A8" s="5" t="s">
        <v>8</v>
      </c>
      <c r="B8" s="6" t="s">
        <v>182</v>
      </c>
      <c r="C8" s="7" t="s">
        <v>127</v>
      </c>
      <c r="D8" s="42">
        <f>'[2]ТС с ОП'!I7</f>
        <v>14078.285262116664</v>
      </c>
      <c r="E8" s="42">
        <f>'[2]ТС с ОП'!P7</f>
        <v>10718.798453107025</v>
      </c>
      <c r="F8" s="42">
        <f>E8-D8</f>
        <v>-3359.486809009639</v>
      </c>
      <c r="G8" s="44">
        <f>E8/D8*100-100</f>
        <v>-23.862897692872437</v>
      </c>
      <c r="H8" s="8"/>
    </row>
    <row r="9" spans="1:8" s="1" customFormat="1" ht="25.5">
      <c r="A9" s="10" t="s">
        <v>31</v>
      </c>
      <c r="B9" s="11" t="s">
        <v>150</v>
      </c>
      <c r="C9" s="12" t="s">
        <v>127</v>
      </c>
      <c r="D9" s="13">
        <f>'[2]ТС с ОП'!I9</f>
        <v>296.2208782645302</v>
      </c>
      <c r="E9" s="13">
        <f>'[2]ТС с ОП'!P9</f>
        <v>157.05058908081702</v>
      </c>
      <c r="F9" s="13">
        <f aca="true" t="shared" si="0" ref="F9:F66">E9-D9</f>
        <v>-139.17028918371318</v>
      </c>
      <c r="G9" s="34">
        <f aca="true" t="shared" si="1" ref="G9:G66">E9/D9*100-100</f>
        <v>-46.98193118563094</v>
      </c>
      <c r="H9" s="55" t="s">
        <v>205</v>
      </c>
    </row>
    <row r="10" spans="1:8" ht="26.25">
      <c r="A10" s="14" t="s">
        <v>9</v>
      </c>
      <c r="B10" s="15" t="s">
        <v>151</v>
      </c>
      <c r="C10" s="16" t="s">
        <v>127</v>
      </c>
      <c r="D10" s="17">
        <f>'[2]ТС с ОП'!I10</f>
        <v>124.9968978218776</v>
      </c>
      <c r="E10" s="17">
        <f>'[2]ТС с ОП'!P10</f>
        <v>77.41053599853736</v>
      </c>
      <c r="F10" s="17">
        <f t="shared" si="0"/>
        <v>-47.58636182334024</v>
      </c>
      <c r="G10" s="33">
        <f t="shared" si="1"/>
        <v>-38.07003425889137</v>
      </c>
      <c r="H10" s="56"/>
    </row>
    <row r="11" spans="1:8" ht="26.25">
      <c r="A11" s="14" t="s">
        <v>10</v>
      </c>
      <c r="B11" s="15" t="s">
        <v>136</v>
      </c>
      <c r="C11" s="16" t="s">
        <v>127</v>
      </c>
      <c r="D11" s="17">
        <f>'[2]ТС с ОП'!I41</f>
        <v>171.22398044265262</v>
      </c>
      <c r="E11" s="17">
        <f>'[2]ТС с ОП'!P41</f>
        <v>79.64005308227968</v>
      </c>
      <c r="F11" s="17">
        <f t="shared" si="0"/>
        <v>-91.58392736037294</v>
      </c>
      <c r="G11" s="33">
        <f t="shared" si="1"/>
        <v>-53.48779249472406</v>
      </c>
      <c r="H11" s="56"/>
    </row>
    <row r="12" spans="1:8" s="1" customFormat="1" ht="25.5">
      <c r="A12" s="10" t="s">
        <v>98</v>
      </c>
      <c r="B12" s="11" t="s">
        <v>183</v>
      </c>
      <c r="C12" s="12" t="s">
        <v>127</v>
      </c>
      <c r="D12" s="13">
        <f>'[2]ТС с ОП'!I50</f>
        <v>167.808888</v>
      </c>
      <c r="E12" s="13">
        <f>'[2]ТС с ОП'!P50</f>
        <v>99.29079300000001</v>
      </c>
      <c r="F12" s="13">
        <f t="shared" si="0"/>
        <v>-68.51809499999999</v>
      </c>
      <c r="G12" s="34">
        <f t="shared" si="1"/>
        <v>-40.83102856864173</v>
      </c>
      <c r="H12" s="56"/>
    </row>
    <row r="13" spans="1:8" s="1" customFormat="1" ht="25.5">
      <c r="A13" s="10" t="s">
        <v>2</v>
      </c>
      <c r="B13" s="11" t="s">
        <v>153</v>
      </c>
      <c r="C13" s="12" t="s">
        <v>127</v>
      </c>
      <c r="D13" s="13">
        <f>'[2]ТС с ОП'!I52</f>
        <v>3676.354321455739</v>
      </c>
      <c r="E13" s="13">
        <f>'[2]ТС с ОП'!P52</f>
        <v>3688.1824863362162</v>
      </c>
      <c r="F13" s="13">
        <f t="shared" si="0"/>
        <v>11.828164880477289</v>
      </c>
      <c r="G13" s="34">
        <f t="shared" si="1"/>
        <v>0.3217362595179196</v>
      </c>
      <c r="H13" s="56"/>
    </row>
    <row r="14" spans="1:8" ht="26.25">
      <c r="A14" s="14" t="s">
        <v>33</v>
      </c>
      <c r="B14" s="15" t="s">
        <v>154</v>
      </c>
      <c r="C14" s="16" t="s">
        <v>127</v>
      </c>
      <c r="D14" s="17">
        <f>'[2]ТС с ОП'!I54</f>
        <v>3333.152523094157</v>
      </c>
      <c r="E14" s="17">
        <f>'[2]ТС с ОП'!P54</f>
        <v>3310.1047186067244</v>
      </c>
      <c r="F14" s="17">
        <f t="shared" si="0"/>
        <v>-23.047804487432586</v>
      </c>
      <c r="G14" s="33">
        <f t="shared" si="1"/>
        <v>-0.691471642168878</v>
      </c>
      <c r="H14" s="56"/>
    </row>
    <row r="15" spans="1:8" ht="26.25">
      <c r="A15" s="14" t="s">
        <v>34</v>
      </c>
      <c r="B15" s="15" t="s">
        <v>155</v>
      </c>
      <c r="C15" s="16" t="s">
        <v>127</v>
      </c>
      <c r="D15" s="17">
        <f>'[2]ТС с ОП'!I108</f>
        <v>343.20179836158206</v>
      </c>
      <c r="E15" s="17">
        <f>'[2]ТС с ОП'!P108</f>
        <v>378.077767729492</v>
      </c>
      <c r="F15" s="17">
        <f t="shared" si="0"/>
        <v>34.87596936790993</v>
      </c>
      <c r="G15" s="33">
        <f t="shared" si="1"/>
        <v>10.161942488181893</v>
      </c>
      <c r="H15" s="56"/>
    </row>
    <row r="16" spans="1:8" ht="26.25">
      <c r="A16" s="14" t="s">
        <v>99</v>
      </c>
      <c r="B16" s="18" t="s">
        <v>156</v>
      </c>
      <c r="C16" s="16" t="s">
        <v>127</v>
      </c>
      <c r="D16" s="17">
        <f>'[2]ТС с ОП'!I109</f>
        <v>132.26187266859623</v>
      </c>
      <c r="E16" s="17">
        <f>'[2]ТС с ОП'!P109</f>
        <v>174.50632753517843</v>
      </c>
      <c r="F16" s="17">
        <f t="shared" si="0"/>
        <v>42.2444548665822</v>
      </c>
      <c r="G16" s="33">
        <f t="shared" si="1"/>
        <v>31.940009629557125</v>
      </c>
      <c r="H16" s="56"/>
    </row>
    <row r="17" spans="1:8" ht="26.25">
      <c r="A17" s="14" t="s">
        <v>100</v>
      </c>
      <c r="B17" s="18" t="s">
        <v>157</v>
      </c>
      <c r="C17" s="16" t="s">
        <v>127</v>
      </c>
      <c r="D17" s="17">
        <f>'[2]ТС с ОП'!I119</f>
        <v>210.9399256929858</v>
      </c>
      <c r="E17" s="17">
        <f>'[2]ТС с ОП'!P119</f>
        <v>203.57144019431357</v>
      </c>
      <c r="F17" s="17">
        <f t="shared" si="0"/>
        <v>-7.368485498672243</v>
      </c>
      <c r="G17" s="33">
        <f t="shared" si="1"/>
        <v>-3.4931677701436</v>
      </c>
      <c r="H17" s="56"/>
    </row>
    <row r="18" spans="1:8" s="1" customFormat="1" ht="25.5">
      <c r="A18" s="10" t="s">
        <v>11</v>
      </c>
      <c r="B18" s="11" t="s">
        <v>184</v>
      </c>
      <c r="C18" s="12" t="s">
        <v>127</v>
      </c>
      <c r="D18" s="13">
        <f>'[2]ТС с ОП'!I137</f>
        <v>213.7207366521006</v>
      </c>
      <c r="E18" s="13">
        <f>'[2]ТС с ОП'!P137</f>
        <v>103.17389979173105</v>
      </c>
      <c r="F18" s="13">
        <f t="shared" si="0"/>
        <v>-110.54683686036957</v>
      </c>
      <c r="G18" s="34">
        <f t="shared" si="1"/>
        <v>-51.72489978841884</v>
      </c>
      <c r="H18" s="56"/>
    </row>
    <row r="19" spans="1:8" ht="26.25">
      <c r="A19" s="14" t="s">
        <v>12</v>
      </c>
      <c r="B19" s="15" t="s">
        <v>185</v>
      </c>
      <c r="C19" s="16" t="s">
        <v>127</v>
      </c>
      <c r="D19" s="17">
        <f>'[2]ТС с ОП'!I137</f>
        <v>213.7207366521006</v>
      </c>
      <c r="E19" s="17">
        <f>'[2]ТС с ОП'!P137</f>
        <v>103.17389979173105</v>
      </c>
      <c r="F19" s="17">
        <f t="shared" si="0"/>
        <v>-110.54683686036957</v>
      </c>
      <c r="G19" s="33">
        <f t="shared" si="1"/>
        <v>-51.72489978841884</v>
      </c>
      <c r="H19" s="56"/>
    </row>
    <row r="20" spans="1:8" s="1" customFormat="1" ht="25.5">
      <c r="A20" s="10" t="s">
        <v>13</v>
      </c>
      <c r="B20" s="11" t="s">
        <v>5</v>
      </c>
      <c r="C20" s="12" t="s">
        <v>127</v>
      </c>
      <c r="D20" s="13">
        <f>'[2]ТС с ОП'!I205</f>
        <v>6679.986855324348</v>
      </c>
      <c r="E20" s="13">
        <f>'[2]ТС с ОП'!P205</f>
        <v>4548.914873522098</v>
      </c>
      <c r="F20" s="13">
        <f t="shared" si="0"/>
        <v>-2131.07198180225</v>
      </c>
      <c r="G20" s="34">
        <f t="shared" si="1"/>
        <v>-31.902337953010473</v>
      </c>
      <c r="H20" s="56"/>
    </row>
    <row r="21" spans="1:8" s="1" customFormat="1" ht="25.5">
      <c r="A21" s="10" t="s">
        <v>14</v>
      </c>
      <c r="B21" s="11" t="s">
        <v>186</v>
      </c>
      <c r="C21" s="12" t="s">
        <v>127</v>
      </c>
      <c r="D21" s="13">
        <f>'[2]ТС с ОП'!I327</f>
        <v>39.06354825150539</v>
      </c>
      <c r="E21" s="13">
        <f>'[2]ТС с ОП'!P327</f>
        <v>0</v>
      </c>
      <c r="F21" s="13">
        <f t="shared" si="0"/>
        <v>-39.06354825150539</v>
      </c>
      <c r="G21" s="34">
        <f t="shared" si="1"/>
        <v>-100</v>
      </c>
      <c r="H21" s="56"/>
    </row>
    <row r="22" spans="1:8" s="1" customFormat="1" ht="25.5">
      <c r="A22" s="10" t="s">
        <v>15</v>
      </c>
      <c r="B22" s="11" t="s">
        <v>161</v>
      </c>
      <c r="C22" s="12" t="s">
        <v>127</v>
      </c>
      <c r="D22" s="13">
        <f>'[2]ТС с ОП'!I330</f>
        <v>2186.7209931400653</v>
      </c>
      <c r="E22" s="13">
        <f>'[2]ТС с ОП'!P330</f>
        <v>1209.4937532916347</v>
      </c>
      <c r="F22" s="13">
        <f t="shared" si="0"/>
        <v>-977.2272398484306</v>
      </c>
      <c r="G22" s="34">
        <f t="shared" si="1"/>
        <v>-44.68915983859293</v>
      </c>
      <c r="H22" s="56"/>
    </row>
    <row r="23" spans="1:8" ht="26.25">
      <c r="A23" s="14" t="s">
        <v>60</v>
      </c>
      <c r="B23" s="15" t="s">
        <v>162</v>
      </c>
      <c r="C23" s="16" t="s">
        <v>127</v>
      </c>
      <c r="D23" s="17">
        <f>'[2]ТС с ОП'!I332</f>
        <v>104.59642451957174</v>
      </c>
      <c r="E23" s="17">
        <f>'[2]ТС с ОП'!P332</f>
        <v>59.518772916083606</v>
      </c>
      <c r="F23" s="17">
        <f t="shared" si="0"/>
        <v>-45.077651603488135</v>
      </c>
      <c r="G23" s="33">
        <f t="shared" si="1"/>
        <v>-43.0967423700543</v>
      </c>
      <c r="H23" s="56"/>
    </row>
    <row r="24" spans="1:8" ht="26.25">
      <c r="A24" s="14" t="s">
        <v>61</v>
      </c>
      <c r="B24" s="15" t="s">
        <v>163</v>
      </c>
      <c r="C24" s="16" t="s">
        <v>127</v>
      </c>
      <c r="D24" s="17">
        <f>'[2]ТС с ОП'!I346</f>
        <v>171.9214456938209</v>
      </c>
      <c r="E24" s="17">
        <f>'[2]ТС с ОП'!P346</f>
        <v>89.49975228622527</v>
      </c>
      <c r="F24" s="17">
        <f t="shared" si="0"/>
        <v>-82.42169340759564</v>
      </c>
      <c r="G24" s="33">
        <f t="shared" si="1"/>
        <v>-47.941484597786854</v>
      </c>
      <c r="H24" s="56"/>
    </row>
    <row r="25" spans="1:8" ht="26.25">
      <c r="A25" s="14" t="s">
        <v>62</v>
      </c>
      <c r="B25" s="15" t="s">
        <v>164</v>
      </c>
      <c r="C25" s="16" t="s">
        <v>127</v>
      </c>
      <c r="D25" s="17">
        <f>'[2]ТС с ОП'!I364</f>
        <v>4.0719583300177025</v>
      </c>
      <c r="E25" s="17">
        <f>'[2]ТС с ОП'!P364</f>
        <v>31.198478307832172</v>
      </c>
      <c r="F25" s="17">
        <f t="shared" si="0"/>
        <v>27.126519977814468</v>
      </c>
      <c r="G25" s="33">
        <f>E25/D25*100-100</f>
        <v>666.1787223568307</v>
      </c>
      <c r="H25" s="56"/>
    </row>
    <row r="26" spans="1:8" ht="26.25">
      <c r="A26" s="14" t="s">
        <v>63</v>
      </c>
      <c r="B26" s="15" t="s">
        <v>165</v>
      </c>
      <c r="C26" s="16" t="s">
        <v>127</v>
      </c>
      <c r="D26" s="17">
        <f>'[2]ТС с ОП'!I366</f>
        <v>171.43276429768952</v>
      </c>
      <c r="E26" s="17">
        <f>'[2]ТС с ОП'!P366</f>
        <v>78.27173427268107</v>
      </c>
      <c r="F26" s="17">
        <f t="shared" si="0"/>
        <v>-93.16103002500844</v>
      </c>
      <c r="G26" s="33">
        <f t="shared" si="1"/>
        <v>-54.34260504791033</v>
      </c>
      <c r="H26" s="56"/>
    </row>
    <row r="27" spans="1:8" ht="26.25">
      <c r="A27" s="14" t="s">
        <v>103</v>
      </c>
      <c r="B27" s="15" t="s">
        <v>131</v>
      </c>
      <c r="C27" s="16" t="s">
        <v>127</v>
      </c>
      <c r="D27" s="17">
        <f>'[2]ТС с ОП'!I374</f>
        <v>335.2077154023012</v>
      </c>
      <c r="E27" s="17">
        <f>'[2]ТС с ОП'!P374</f>
        <v>197.59722023781785</v>
      </c>
      <c r="F27" s="17">
        <f t="shared" si="0"/>
        <v>-137.61049516448332</v>
      </c>
      <c r="G27" s="33">
        <f t="shared" si="1"/>
        <v>-41.05230543376051</v>
      </c>
      <c r="H27" s="56"/>
    </row>
    <row r="28" spans="1:8" ht="26.25">
      <c r="A28" s="14" t="s">
        <v>104</v>
      </c>
      <c r="B28" s="15" t="s">
        <v>166</v>
      </c>
      <c r="C28" s="16" t="s">
        <v>127</v>
      </c>
      <c r="D28" s="17">
        <f>'[2]ТС с ОП'!I381</f>
        <v>6.293301420174668</v>
      </c>
      <c r="E28" s="17">
        <f>'[2]ТС с ОП'!P381</f>
        <v>0</v>
      </c>
      <c r="F28" s="17">
        <f t="shared" si="0"/>
        <v>-6.293301420174668</v>
      </c>
      <c r="G28" s="33">
        <f t="shared" si="1"/>
        <v>-100</v>
      </c>
      <c r="H28" s="56"/>
    </row>
    <row r="29" spans="1:8" ht="52.5">
      <c r="A29" s="14" t="s">
        <v>105</v>
      </c>
      <c r="B29" s="15" t="s">
        <v>167</v>
      </c>
      <c r="C29" s="16" t="s">
        <v>127</v>
      </c>
      <c r="D29" s="17">
        <f>'[2]ТС с ОП'!I383</f>
        <v>1393.1973834764894</v>
      </c>
      <c r="E29" s="17">
        <f>'[2]ТС с ОП'!P383</f>
        <v>753.4077952709947</v>
      </c>
      <c r="F29" s="17">
        <f t="shared" si="0"/>
        <v>-639.7895882054947</v>
      </c>
      <c r="G29" s="33">
        <f t="shared" si="1"/>
        <v>-45.92239375364082</v>
      </c>
      <c r="H29" s="56"/>
    </row>
    <row r="30" spans="1:8" s="1" customFormat="1" ht="25.5">
      <c r="A30" s="10" t="s">
        <v>16</v>
      </c>
      <c r="B30" s="11" t="s">
        <v>168</v>
      </c>
      <c r="C30" s="12" t="s">
        <v>127</v>
      </c>
      <c r="D30" s="13">
        <f>'[2]ТС с ОП'!I406</f>
        <v>818.4090410283756</v>
      </c>
      <c r="E30" s="13">
        <f>'[2]ТС с ОП'!P406</f>
        <v>912.6920580845284</v>
      </c>
      <c r="F30" s="13">
        <f t="shared" si="0"/>
        <v>94.28301705615286</v>
      </c>
      <c r="G30" s="34">
        <f t="shared" si="1"/>
        <v>11.520280486843234</v>
      </c>
      <c r="H30" s="56"/>
    </row>
    <row r="31" spans="1:8" ht="26.25">
      <c r="A31" s="14" t="s">
        <v>35</v>
      </c>
      <c r="B31" s="15" t="s">
        <v>169</v>
      </c>
      <c r="C31" s="16" t="s">
        <v>127</v>
      </c>
      <c r="D31" s="17">
        <f>'[2]ТС с ОП'!I407</f>
        <v>226.95085268908915</v>
      </c>
      <c r="E31" s="17">
        <f>'[2]ТС с ОП'!P407</f>
        <v>220.95103614849728</v>
      </c>
      <c r="F31" s="17">
        <f t="shared" si="0"/>
        <v>-5.9998165405918655</v>
      </c>
      <c r="G31" s="33">
        <f t="shared" si="1"/>
        <v>-2.643663361252621</v>
      </c>
      <c r="H31" s="56"/>
    </row>
    <row r="32" spans="1:8" ht="26.25">
      <c r="A32" s="14" t="s">
        <v>36</v>
      </c>
      <c r="B32" s="15" t="s">
        <v>129</v>
      </c>
      <c r="C32" s="16" t="s">
        <v>127</v>
      </c>
      <c r="D32" s="17">
        <f>'[2]ТС с ОП'!I447</f>
        <v>311.25901340737573</v>
      </c>
      <c r="E32" s="17">
        <f>'[2]ТС с ОП'!P447</f>
        <v>401.1918323874914</v>
      </c>
      <c r="F32" s="17">
        <f t="shared" si="0"/>
        <v>89.93281898011566</v>
      </c>
      <c r="G32" s="33">
        <f t="shared" si="1"/>
        <v>28.893241675354034</v>
      </c>
      <c r="H32" s="56"/>
    </row>
    <row r="33" spans="1:8" ht="26.25">
      <c r="A33" s="14" t="s">
        <v>37</v>
      </c>
      <c r="B33" s="15" t="s">
        <v>170</v>
      </c>
      <c r="C33" s="16" t="s">
        <v>127</v>
      </c>
      <c r="D33" s="17">
        <f>'[2]ТС с ОП'!I460</f>
        <v>42.51886330768802</v>
      </c>
      <c r="E33" s="17">
        <f>'[2]ТС с ОП'!P460</f>
        <v>41.9752862793727</v>
      </c>
      <c r="F33" s="17">
        <f t="shared" si="0"/>
        <v>-0.543577028315319</v>
      </c>
      <c r="G33" s="33">
        <f t="shared" si="1"/>
        <v>-1.278437347634906</v>
      </c>
      <c r="H33" s="56"/>
    </row>
    <row r="34" spans="1:8" ht="26.25">
      <c r="A34" s="14" t="s">
        <v>38</v>
      </c>
      <c r="B34" s="15" t="s">
        <v>171</v>
      </c>
      <c r="C34" s="16" t="s">
        <v>127</v>
      </c>
      <c r="D34" s="17">
        <f>'[2]ТС с ОП'!I474</f>
        <v>237.6803116242227</v>
      </c>
      <c r="E34" s="17">
        <f>'[2]ТС с ОП'!P474</f>
        <v>248.57390326916712</v>
      </c>
      <c r="F34" s="17">
        <f t="shared" si="0"/>
        <v>10.893591644944422</v>
      </c>
      <c r="G34" s="33">
        <f t="shared" si="1"/>
        <v>4.583295759964926</v>
      </c>
      <c r="H34" s="56"/>
    </row>
    <row r="35" spans="1:8" s="19" customFormat="1" ht="25.5">
      <c r="A35" s="5" t="s">
        <v>22</v>
      </c>
      <c r="B35" s="6" t="s">
        <v>172</v>
      </c>
      <c r="C35" s="7" t="s">
        <v>127</v>
      </c>
      <c r="D35" s="42">
        <f>'[2]ТС с ОП'!I507</f>
        <v>7466.8875746158155</v>
      </c>
      <c r="E35" s="42">
        <f>'[2]ТС с ОП'!P507</f>
        <v>4003.1289046138477</v>
      </c>
      <c r="F35" s="42">
        <f t="shared" si="0"/>
        <v>-3463.758670001968</v>
      </c>
      <c r="G35" s="44">
        <f t="shared" si="1"/>
        <v>-46.388252607113664</v>
      </c>
      <c r="H35" s="56"/>
    </row>
    <row r="36" spans="1:8" s="1" customFormat="1" ht="25.5">
      <c r="A36" s="10" t="s">
        <v>17</v>
      </c>
      <c r="B36" s="11" t="s">
        <v>173</v>
      </c>
      <c r="C36" s="12" t="s">
        <v>127</v>
      </c>
      <c r="D36" s="13">
        <f>'[2]ТС с ОП'!I508</f>
        <v>4668.1707315581525</v>
      </c>
      <c r="E36" s="13">
        <f>'[2]ТС с ОП'!P508</f>
        <v>2389.3147447140555</v>
      </c>
      <c r="F36" s="13">
        <f t="shared" si="0"/>
        <v>-2278.855986844097</v>
      </c>
      <c r="G36" s="34">
        <f t="shared" si="1"/>
        <v>-48.816894622949135</v>
      </c>
      <c r="H36" s="56"/>
    </row>
    <row r="37" spans="1:8" ht="26.25">
      <c r="A37" s="14" t="s">
        <v>18</v>
      </c>
      <c r="B37" s="15" t="s">
        <v>174</v>
      </c>
      <c r="C37" s="16" t="s">
        <v>127</v>
      </c>
      <c r="D37" s="17">
        <f>'[2]ТС с ОП'!I510</f>
        <v>1150.5629464646906</v>
      </c>
      <c r="E37" s="17">
        <f>'[2]ТС с ОП'!P510</f>
        <v>642.830641338926</v>
      </c>
      <c r="F37" s="17">
        <f t="shared" si="0"/>
        <v>-507.7323051257647</v>
      </c>
      <c r="G37" s="33">
        <f t="shared" si="1"/>
        <v>-44.12903324288884</v>
      </c>
      <c r="H37" s="56"/>
    </row>
    <row r="38" spans="1:8" ht="26.25">
      <c r="A38" s="14" t="s">
        <v>19</v>
      </c>
      <c r="B38" s="15" t="s">
        <v>175</v>
      </c>
      <c r="C38" s="16" t="s">
        <v>127</v>
      </c>
      <c r="D38" s="17">
        <f>'[2]ТС с ОП'!I558</f>
        <v>132.1503795940118</v>
      </c>
      <c r="E38" s="17">
        <f>'[2]ТС с ОП'!P558</f>
        <v>73.33673907464595</v>
      </c>
      <c r="F38" s="17">
        <f t="shared" si="0"/>
        <v>-58.81364051936586</v>
      </c>
      <c r="G38" s="33">
        <f t="shared" si="1"/>
        <v>-44.5050863266918</v>
      </c>
      <c r="H38" s="56"/>
    </row>
    <row r="39" spans="1:8" ht="26.25">
      <c r="A39" s="14" t="s">
        <v>113</v>
      </c>
      <c r="B39" s="18" t="s">
        <v>156</v>
      </c>
      <c r="C39" s="16" t="s">
        <v>127</v>
      </c>
      <c r="D39" s="17">
        <f>'[2]ТС с ОП'!I559</f>
        <v>60.27315529294409</v>
      </c>
      <c r="E39" s="17">
        <f>'[2]ТС с ОП'!P559</f>
        <v>34.712854632302005</v>
      </c>
      <c r="F39" s="17">
        <f t="shared" si="0"/>
        <v>-25.560300660642085</v>
      </c>
      <c r="G39" s="33">
        <f t="shared" si="1"/>
        <v>-42.40743750084429</v>
      </c>
      <c r="H39" s="56"/>
    </row>
    <row r="40" spans="1:8" ht="26.25">
      <c r="A40" s="14" t="s">
        <v>114</v>
      </c>
      <c r="B40" s="18" t="s">
        <v>157</v>
      </c>
      <c r="C40" s="16" t="s">
        <v>127</v>
      </c>
      <c r="D40" s="17">
        <f>'[2]ТС с ОП'!I567</f>
        <v>71.87722430106773</v>
      </c>
      <c r="E40" s="17">
        <f>'[2]ТС с ОП'!P567</f>
        <v>38.623884442343936</v>
      </c>
      <c r="F40" s="17">
        <f t="shared" si="0"/>
        <v>-33.25333985872379</v>
      </c>
      <c r="G40" s="33">
        <f t="shared" si="1"/>
        <v>-46.264084599924956</v>
      </c>
      <c r="H40" s="56"/>
    </row>
    <row r="41" spans="1:8" ht="26.25">
      <c r="A41" s="14" t="s">
        <v>20</v>
      </c>
      <c r="B41" s="15" t="s">
        <v>176</v>
      </c>
      <c r="C41" s="16" t="s">
        <v>127</v>
      </c>
      <c r="D41" s="17">
        <f>'[2]ТС с ОП'!I582</f>
        <v>2252.788905156293</v>
      </c>
      <c r="E41" s="17">
        <f>'[2]ТС с ОП'!P582</f>
        <v>1040.8942167287275</v>
      </c>
      <c r="F41" s="17">
        <f t="shared" si="0"/>
        <v>-1211.8946884275654</v>
      </c>
      <c r="G41" s="33">
        <f t="shared" si="1"/>
        <v>-53.795306149356556</v>
      </c>
      <c r="H41" s="56"/>
    </row>
    <row r="42" spans="1:8" ht="26.25">
      <c r="A42" s="14" t="s">
        <v>21</v>
      </c>
      <c r="B42" s="15" t="s">
        <v>6</v>
      </c>
      <c r="C42" s="16" t="s">
        <v>127</v>
      </c>
      <c r="D42" s="17">
        <f>'[2]ТС с ОП'!I632</f>
        <v>161.45819243141727</v>
      </c>
      <c r="E42" s="17">
        <f>'[2]ТС с ОП'!P632</f>
        <v>146.96386440906048</v>
      </c>
      <c r="F42" s="17">
        <f t="shared" si="0"/>
        <v>-14.494328022356797</v>
      </c>
      <c r="G42" s="33">
        <f t="shared" si="1"/>
        <v>-8.977140028687955</v>
      </c>
      <c r="H42" s="56"/>
    </row>
    <row r="43" spans="1:8" ht="26.25">
      <c r="A43" s="14" t="s">
        <v>106</v>
      </c>
      <c r="B43" s="15" t="s">
        <v>163</v>
      </c>
      <c r="C43" s="16" t="s">
        <v>127</v>
      </c>
      <c r="D43" s="17">
        <f>'[2]ТС с ОП'!I693</f>
        <v>7.187148543453371</v>
      </c>
      <c r="E43" s="17">
        <f>'[2]ТС с ОП'!P693</f>
        <v>4.0747573886948185</v>
      </c>
      <c r="F43" s="17">
        <f t="shared" si="0"/>
        <v>-3.1123911547585523</v>
      </c>
      <c r="G43" s="33">
        <f t="shared" si="1"/>
        <v>-43.304950996088245</v>
      </c>
      <c r="H43" s="56"/>
    </row>
    <row r="44" spans="1:8" ht="26.25">
      <c r="A44" s="14" t="s">
        <v>107</v>
      </c>
      <c r="B44" s="15" t="s">
        <v>177</v>
      </c>
      <c r="C44" s="16" t="s">
        <v>127</v>
      </c>
      <c r="D44" s="17">
        <f>'[2]ТС с ОП'!I699</f>
        <v>26.630053202467636</v>
      </c>
      <c r="E44" s="17">
        <f>'[2]ТС с ОП'!P699</f>
        <v>9.07101925975892</v>
      </c>
      <c r="F44" s="17">
        <f t="shared" si="0"/>
        <v>-17.559033942708716</v>
      </c>
      <c r="G44" s="33">
        <f t="shared" si="1"/>
        <v>-65.93690898477676</v>
      </c>
      <c r="H44" s="56"/>
    </row>
    <row r="45" spans="1:8" ht="26.25">
      <c r="A45" s="14" t="s">
        <v>108</v>
      </c>
      <c r="B45" s="15" t="s">
        <v>169</v>
      </c>
      <c r="C45" s="16" t="s">
        <v>127</v>
      </c>
      <c r="D45" s="17">
        <f>'[2]ТС с ОП'!I704</f>
        <v>12.157180687175115</v>
      </c>
      <c r="E45" s="17">
        <f>'[2]ТС с ОП'!P704</f>
        <v>20.33950305085302</v>
      </c>
      <c r="F45" s="17">
        <f t="shared" si="0"/>
        <v>8.182322363677903</v>
      </c>
      <c r="G45" s="33">
        <f t="shared" si="1"/>
        <v>67.30443985511886</v>
      </c>
      <c r="H45" s="56"/>
    </row>
    <row r="46" spans="1:8" ht="52.5">
      <c r="A46" s="14" t="s">
        <v>109</v>
      </c>
      <c r="B46" s="15" t="s">
        <v>178</v>
      </c>
      <c r="C46" s="16" t="s">
        <v>127</v>
      </c>
      <c r="D46" s="17">
        <f>'[2]ТС с ОП'!I725</f>
        <v>62.45576578185186</v>
      </c>
      <c r="E46" s="17">
        <f>'[2]ТС с ОП'!P725</f>
        <v>43.27462609287624</v>
      </c>
      <c r="F46" s="17">
        <f t="shared" si="0"/>
        <v>-19.18113968897562</v>
      </c>
      <c r="G46" s="33">
        <f t="shared" si="1"/>
        <v>-30.711559531544793</v>
      </c>
      <c r="H46" s="56"/>
    </row>
    <row r="47" spans="1:8" ht="26.25">
      <c r="A47" s="14" t="s">
        <v>110</v>
      </c>
      <c r="B47" s="15" t="s">
        <v>130</v>
      </c>
      <c r="C47" s="16" t="s">
        <v>127</v>
      </c>
      <c r="D47" s="17">
        <f>'[2]ТС с ОП'!I733</f>
        <v>5.309998773258917</v>
      </c>
      <c r="E47" s="17">
        <f>'[2]ТС с ОП'!P733</f>
        <v>0.7548890269322139</v>
      </c>
      <c r="F47" s="17">
        <f t="shared" si="0"/>
        <v>-4.5551097463267025</v>
      </c>
      <c r="G47" s="33">
        <f t="shared" si="1"/>
        <v>-85.78363086007053</v>
      </c>
      <c r="H47" s="56"/>
    </row>
    <row r="48" spans="1:8" ht="26.25">
      <c r="A48" s="14" t="s">
        <v>111</v>
      </c>
      <c r="B48" s="15" t="s">
        <v>131</v>
      </c>
      <c r="C48" s="16" t="s">
        <v>127</v>
      </c>
      <c r="D48" s="17">
        <f>'[2]ТС с ОП'!I736</f>
        <v>12.51155563425684</v>
      </c>
      <c r="E48" s="17">
        <f>'[2]ТС с ОП'!P736</f>
        <v>7.086623644235601</v>
      </c>
      <c r="F48" s="17">
        <f t="shared" si="0"/>
        <v>-5.424931990021239</v>
      </c>
      <c r="G48" s="33">
        <f t="shared" si="1"/>
        <v>-43.35937231632243</v>
      </c>
      <c r="H48" s="56"/>
    </row>
    <row r="49" spans="1:8" ht="26.25">
      <c r="A49" s="14" t="s">
        <v>112</v>
      </c>
      <c r="B49" s="15" t="s">
        <v>132</v>
      </c>
      <c r="C49" s="16" t="s">
        <v>127</v>
      </c>
      <c r="D49" s="17">
        <f>'[2]ТС с ОП'!I739</f>
        <v>844.9586052892756</v>
      </c>
      <c r="E49" s="17">
        <f>'[2]ТС с ОП'!P739</f>
        <v>400.687864699345</v>
      </c>
      <c r="F49" s="17">
        <f t="shared" si="0"/>
        <v>-444.2707405899306</v>
      </c>
      <c r="G49" s="33">
        <f t="shared" si="1"/>
        <v>-52.57899473523113</v>
      </c>
      <c r="H49" s="56"/>
    </row>
    <row r="50" spans="1:8" ht="26.25">
      <c r="A50" s="14" t="s">
        <v>64</v>
      </c>
      <c r="B50" s="15" t="s">
        <v>133</v>
      </c>
      <c r="C50" s="16" t="s">
        <v>127</v>
      </c>
      <c r="D50" s="17">
        <f>'[2]ТС с ОП'!I740</f>
        <v>0</v>
      </c>
      <c r="E50" s="17">
        <f>'[2]ТС с ОП'!P740</f>
        <v>0.8490966012362581</v>
      </c>
      <c r="F50" s="17">
        <f t="shared" si="0"/>
        <v>0.8490966012362581</v>
      </c>
      <c r="G50" s="33" t="e">
        <f t="shared" si="1"/>
        <v>#DIV/0!</v>
      </c>
      <c r="H50" s="56"/>
    </row>
    <row r="51" spans="1:8" ht="26.25">
      <c r="A51" s="14" t="s">
        <v>65</v>
      </c>
      <c r="B51" s="15" t="s">
        <v>134</v>
      </c>
      <c r="C51" s="16" t="s">
        <v>127</v>
      </c>
      <c r="D51" s="17">
        <f>'[2]ТС с ОП'!I755</f>
        <v>345.721503151234</v>
      </c>
      <c r="E51" s="17">
        <f>'[2]ТС с ОП'!P755</f>
        <v>347.2745941545399</v>
      </c>
      <c r="F51" s="17">
        <f t="shared" si="0"/>
        <v>1.5530910033058944</v>
      </c>
      <c r="G51" s="33">
        <f t="shared" si="1"/>
        <v>0.4492318207428525</v>
      </c>
      <c r="H51" s="56"/>
    </row>
    <row r="52" spans="1:8" ht="26.25">
      <c r="A52" s="14" t="s">
        <v>66</v>
      </c>
      <c r="B52" s="15" t="s">
        <v>135</v>
      </c>
      <c r="C52" s="16" t="s">
        <v>127</v>
      </c>
      <c r="D52" s="17">
        <f>'[2]ТС с ОП'!I772</f>
        <v>9.689489239113978</v>
      </c>
      <c r="E52" s="17">
        <f>'[2]ТС с ОП'!P772</f>
        <v>4.477201564349597</v>
      </c>
      <c r="F52" s="17">
        <f t="shared" si="0"/>
        <v>-5.212287674764381</v>
      </c>
      <c r="G52" s="33">
        <f t="shared" si="1"/>
        <v>-53.79321392632044</v>
      </c>
      <c r="H52" s="56"/>
    </row>
    <row r="53" spans="1:8" ht="26.25">
      <c r="A53" s="14" t="s">
        <v>67</v>
      </c>
      <c r="B53" s="15" t="s">
        <v>136</v>
      </c>
      <c r="C53" s="16" t="s">
        <v>127</v>
      </c>
      <c r="D53" s="17">
        <f>'[2]ТС с ОП'!I781</f>
        <v>3.52883992691505</v>
      </c>
      <c r="E53" s="17">
        <f>'[2]ТС с ОП'!P781</f>
        <v>1.5424442894211905</v>
      </c>
      <c r="F53" s="17">
        <f t="shared" si="0"/>
        <v>-1.9863956374938596</v>
      </c>
      <c r="G53" s="33">
        <f t="shared" si="1"/>
        <v>-56.29032992806755</v>
      </c>
      <c r="H53" s="56"/>
    </row>
    <row r="54" spans="1:8" ht="26.25">
      <c r="A54" s="14" t="s">
        <v>68</v>
      </c>
      <c r="B54" s="15" t="s">
        <v>137</v>
      </c>
      <c r="C54" s="16" t="s">
        <v>127</v>
      </c>
      <c r="D54" s="17">
        <f>'[2]ТС с ОП'!I785</f>
        <v>4.768583935382528</v>
      </c>
      <c r="E54" s="17">
        <f>'[2]ТС с ОП'!P785</f>
        <v>5.37175275017656</v>
      </c>
      <c r="F54" s="17">
        <f t="shared" si="0"/>
        <v>0.6031688147940315</v>
      </c>
      <c r="G54" s="33">
        <f t="shared" si="1"/>
        <v>12.64880356448306</v>
      </c>
      <c r="H54" s="56"/>
    </row>
    <row r="55" spans="1:8" ht="26.25">
      <c r="A55" s="14" t="s">
        <v>69</v>
      </c>
      <c r="B55" s="15" t="s">
        <v>138</v>
      </c>
      <c r="C55" s="16" t="s">
        <v>127</v>
      </c>
      <c r="D55" s="17">
        <f>'[2]ТС с ОП'!I789</f>
        <v>11.596198418013321</v>
      </c>
      <c r="E55" s="17">
        <f>'[2]ТС с ОП'!P789</f>
        <v>5.663078159306569</v>
      </c>
      <c r="F55" s="17">
        <f t="shared" si="0"/>
        <v>-5.933120258706752</v>
      </c>
      <c r="G55" s="33">
        <f t="shared" si="1"/>
        <v>-51.164356152188226</v>
      </c>
      <c r="H55" s="56"/>
    </row>
    <row r="56" spans="1:8" ht="26.25">
      <c r="A56" s="14" t="s">
        <v>70</v>
      </c>
      <c r="B56" s="15" t="s">
        <v>139</v>
      </c>
      <c r="C56" s="16" t="s">
        <v>127</v>
      </c>
      <c r="D56" s="17">
        <f>'[2]ТС с ОП'!I794</f>
        <v>1.9471823755576811</v>
      </c>
      <c r="E56" s="17">
        <f>'[2]ТС с ОП'!P794</f>
        <v>0.7981740787440662</v>
      </c>
      <c r="F56" s="17">
        <f t="shared" si="0"/>
        <v>-1.1490082968136148</v>
      </c>
      <c r="G56" s="33">
        <f t="shared" si="1"/>
        <v>-59.00876626846698</v>
      </c>
      <c r="H56" s="56"/>
    </row>
    <row r="57" spans="1:8" ht="26.25">
      <c r="A57" s="14" t="s">
        <v>71</v>
      </c>
      <c r="B57" s="15" t="s">
        <v>140</v>
      </c>
      <c r="C57" s="16" t="s">
        <v>127</v>
      </c>
      <c r="D57" s="17">
        <f>'[2]ТС с ОП'!I802</f>
        <v>411.5533800482341</v>
      </c>
      <c r="E57" s="17">
        <f>'[2]ТС с ОП'!P802</f>
        <v>25.892736468160514</v>
      </c>
      <c r="F57" s="17">
        <f t="shared" si="0"/>
        <v>-385.66064358007355</v>
      </c>
      <c r="G57" s="33">
        <f t="shared" si="1"/>
        <v>-93.70853509570838</v>
      </c>
      <c r="H57" s="56"/>
    </row>
    <row r="58" spans="1:8" ht="26.25">
      <c r="A58" s="14" t="s">
        <v>72</v>
      </c>
      <c r="B58" s="15" t="s">
        <v>141</v>
      </c>
      <c r="C58" s="16" t="s">
        <v>127</v>
      </c>
      <c r="D58" s="17">
        <f>'[2]ТС с ОП'!I815</f>
        <v>24.60098102660635</v>
      </c>
      <c r="E58" s="17">
        <f>'[2]ТС с ОП'!P815</f>
        <v>4.786956008393095</v>
      </c>
      <c r="F58" s="17">
        <f t="shared" si="0"/>
        <v>-19.814025018213258</v>
      </c>
      <c r="G58" s="33">
        <f t="shared" si="1"/>
        <v>-80.54160521803612</v>
      </c>
      <c r="H58" s="56"/>
    </row>
    <row r="59" spans="1:8" ht="26.25">
      <c r="A59" s="14" t="s">
        <v>73</v>
      </c>
      <c r="B59" s="15" t="s">
        <v>142</v>
      </c>
      <c r="C59" s="16" t="s">
        <v>127</v>
      </c>
      <c r="D59" s="17">
        <f>'[2]ТС с ОП'!I839</f>
        <v>31.552447168218514</v>
      </c>
      <c r="E59" s="17">
        <f>'[2]ТС с ОП'!P839</f>
        <v>4.031830625017271</v>
      </c>
      <c r="F59" s="17">
        <f t="shared" si="0"/>
        <v>-27.520616543201243</v>
      </c>
      <c r="G59" s="33">
        <f t="shared" si="1"/>
        <v>-87.22181324471603</v>
      </c>
      <c r="H59" s="56"/>
    </row>
    <row r="60" spans="1:8" s="1" customFormat="1" ht="25.5">
      <c r="A60" s="10" t="s">
        <v>3</v>
      </c>
      <c r="B60" s="11" t="s">
        <v>143</v>
      </c>
      <c r="C60" s="12" t="s">
        <v>127</v>
      </c>
      <c r="D60" s="13">
        <f>'[2]ТС с ОП'!I890</f>
        <v>2798.716843057663</v>
      </c>
      <c r="E60" s="13">
        <f>'[2]ТС с ОП'!P890</f>
        <v>1613.8141598997922</v>
      </c>
      <c r="F60" s="13">
        <f t="shared" si="0"/>
        <v>-1184.9026831578708</v>
      </c>
      <c r="G60" s="34">
        <f t="shared" si="1"/>
        <v>-42.337354923813486</v>
      </c>
      <c r="H60" s="57"/>
    </row>
    <row r="61" spans="1:8" s="9" customFormat="1" ht="26.25">
      <c r="A61" s="5" t="s">
        <v>27</v>
      </c>
      <c r="B61" s="6" t="s">
        <v>144</v>
      </c>
      <c r="C61" s="7" t="s">
        <v>127</v>
      </c>
      <c r="D61" s="42">
        <f>'[2]ТС с ОП'!I906</f>
        <v>21545.17283673248</v>
      </c>
      <c r="E61" s="42">
        <f>'[2]ТС с ОП'!P906</f>
        <v>14721.927357720873</v>
      </c>
      <c r="F61" s="42">
        <f t="shared" si="0"/>
        <v>-6823.245479011606</v>
      </c>
      <c r="G61" s="44">
        <f t="shared" si="1"/>
        <v>-31.669485924840757</v>
      </c>
      <c r="H61" s="8"/>
    </row>
    <row r="62" spans="1:8" ht="26.25">
      <c r="A62" s="20" t="s">
        <v>28</v>
      </c>
      <c r="B62" s="21" t="s">
        <v>145</v>
      </c>
      <c r="C62" s="22" t="s">
        <v>127</v>
      </c>
      <c r="D62" s="17">
        <f>'[2]ТС с ОП'!I907</f>
        <v>13872.092347272062</v>
      </c>
      <c r="E62" s="17">
        <f>'[2]ТС с ОП'!P907</f>
        <v>2382.7581122562397</v>
      </c>
      <c r="F62" s="17">
        <f t="shared" si="0"/>
        <v>-11489.334235015824</v>
      </c>
      <c r="G62" s="33">
        <f t="shared" si="1"/>
        <v>-82.82336901595953</v>
      </c>
      <c r="H62" s="17"/>
    </row>
    <row r="63" spans="1:8" ht="153">
      <c r="A63" s="20" t="s">
        <v>32</v>
      </c>
      <c r="B63" s="49" t="s">
        <v>192</v>
      </c>
      <c r="C63" s="22"/>
      <c r="D63" s="17">
        <f>'[2]ТС с ОП'!I908</f>
        <v>603.6029301835132</v>
      </c>
      <c r="E63" s="17">
        <f>'[2]ТС с ОП'!P908</f>
        <v>301.8014650917566</v>
      </c>
      <c r="F63" s="17">
        <f>E63-D63</f>
        <v>-301.8014650917566</v>
      </c>
      <c r="G63" s="33">
        <f>E63/D63*100-100</f>
        <v>-50</v>
      </c>
      <c r="H63" s="17"/>
    </row>
    <row r="64" spans="1:8" ht="26.25">
      <c r="A64" s="20" t="s">
        <v>119</v>
      </c>
      <c r="B64" s="21" t="s">
        <v>146</v>
      </c>
      <c r="C64" s="22" t="s">
        <v>127</v>
      </c>
      <c r="D64" s="17">
        <f>'[2]ТС с ОП'!I909</f>
        <v>34813.66225382103</v>
      </c>
      <c r="E64" s="17">
        <f>'[2]ТС с ОП'!P909</f>
        <v>16802.884004885356</v>
      </c>
      <c r="F64" s="17">
        <f t="shared" si="0"/>
        <v>-18010.778248935672</v>
      </c>
      <c r="G64" s="33">
        <f t="shared" si="1"/>
        <v>-51.734799164827514</v>
      </c>
      <c r="H64" s="17"/>
    </row>
    <row r="65" spans="1:8" ht="26.25">
      <c r="A65" s="20" t="s">
        <v>29</v>
      </c>
      <c r="B65" s="21" t="s">
        <v>147</v>
      </c>
      <c r="C65" s="22"/>
      <c r="D65" s="17">
        <f>'[2]ТС с ОП'!I910</f>
        <v>111004.80749502001</v>
      </c>
      <c r="E65" s="17">
        <f>'[2]ТС с ОП'!P910</f>
        <v>53512.369441999996</v>
      </c>
      <c r="F65" s="17">
        <f t="shared" si="0"/>
        <v>-57492.438053020014</v>
      </c>
      <c r="G65" s="33">
        <f t="shared" si="1"/>
        <v>-51.792746053452944</v>
      </c>
      <c r="H65" s="17"/>
    </row>
    <row r="66" spans="1:8" ht="26.25">
      <c r="A66" s="20" t="s">
        <v>30</v>
      </c>
      <c r="B66" s="21" t="s">
        <v>59</v>
      </c>
      <c r="C66" s="22" t="s">
        <v>149</v>
      </c>
      <c r="D66" s="23">
        <f>'[2]ТС с ОП'!I911</f>
        <v>0.313623013628332</v>
      </c>
      <c r="E66" s="23">
        <f>'[2]ТС с ОП'!P911</f>
        <v>0.3140000000018193</v>
      </c>
      <c r="F66" s="23">
        <f t="shared" si="0"/>
        <v>0.0003769863734873202</v>
      </c>
      <c r="G66" s="33">
        <f t="shared" si="1"/>
        <v>0.12020367036396351</v>
      </c>
      <c r="H66" s="23"/>
    </row>
  </sheetData>
  <sheetProtection/>
  <mergeCells count="9">
    <mergeCell ref="H6:H7"/>
    <mergeCell ref="H9:H60"/>
    <mergeCell ref="G1:H1"/>
    <mergeCell ref="G2:H2"/>
    <mergeCell ref="A6:A7"/>
    <mergeCell ref="B6:B7"/>
    <mergeCell ref="C6:C7"/>
    <mergeCell ref="F6:G6"/>
    <mergeCell ref="A4:H4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29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5"/>
  <sheetViews>
    <sheetView showZeros="0" tabSelected="1" view="pageBreakPreview" zoomScale="40" zoomScaleNormal="8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3" sqref="D13"/>
    </sheetView>
  </sheetViews>
  <sheetFormatPr defaultColWidth="9.00390625" defaultRowHeight="12.75"/>
  <cols>
    <col min="1" max="1" width="17.375" style="24" customWidth="1"/>
    <col min="2" max="2" width="119.125" style="25" customWidth="1"/>
    <col min="3" max="3" width="26.375" style="25" customWidth="1"/>
    <col min="4" max="5" width="44.75390625" style="26" customWidth="1"/>
    <col min="6" max="6" width="24.125" style="26" bestFit="1" customWidth="1"/>
    <col min="7" max="7" width="19.125" style="26" bestFit="1" customWidth="1"/>
    <col min="8" max="8" width="55.00390625" style="26" customWidth="1"/>
    <col min="9" max="16384" width="9.125" style="2" customWidth="1"/>
  </cols>
  <sheetData>
    <row r="1" spans="1:8" ht="99.75" customHeight="1">
      <c r="A1" s="29"/>
      <c r="B1" s="29"/>
      <c r="C1" s="29"/>
      <c r="D1" s="29"/>
      <c r="E1" s="29"/>
      <c r="F1" s="29"/>
      <c r="G1" s="59" t="s">
        <v>121</v>
      </c>
      <c r="H1" s="59"/>
    </row>
    <row r="2" spans="1:8" ht="26.25">
      <c r="A2" s="29"/>
      <c r="B2" s="29"/>
      <c r="C2" s="29"/>
      <c r="D2" s="29"/>
      <c r="E2" s="29"/>
      <c r="F2" s="29"/>
      <c r="G2" s="60" t="s">
        <v>122</v>
      </c>
      <c r="H2" s="60"/>
    </row>
    <row r="3" spans="1:8" ht="26.25">
      <c r="A3" s="28"/>
      <c r="B3" s="28"/>
      <c r="C3" s="28"/>
      <c r="D3" s="28"/>
      <c r="E3" s="28"/>
      <c r="F3" s="28"/>
      <c r="G3" s="28"/>
      <c r="H3" s="28"/>
    </row>
    <row r="4" spans="1:8" ht="69.75" customHeight="1">
      <c r="A4" s="61" t="s">
        <v>199</v>
      </c>
      <c r="B4" s="62"/>
      <c r="C4" s="62"/>
      <c r="D4" s="62"/>
      <c r="E4" s="62"/>
      <c r="F4" s="62"/>
      <c r="G4" s="62"/>
      <c r="H4" s="62"/>
    </row>
    <row r="5" spans="1:8" ht="26.25">
      <c r="A5" s="1"/>
      <c r="B5" s="1"/>
      <c r="C5" s="1"/>
      <c r="D5" s="1"/>
      <c r="E5" s="1"/>
      <c r="F5" s="1"/>
      <c r="G5" s="1"/>
      <c r="H5" s="1"/>
    </row>
    <row r="6" spans="1:8" s="3" customFormat="1" ht="97.5" customHeight="1">
      <c r="A6" s="58" t="s">
        <v>7</v>
      </c>
      <c r="B6" s="58" t="s">
        <v>123</v>
      </c>
      <c r="C6" s="58" t="s">
        <v>124</v>
      </c>
      <c r="D6" s="31" t="s">
        <v>191</v>
      </c>
      <c r="E6" s="35" t="s">
        <v>180</v>
      </c>
      <c r="F6" s="63" t="s">
        <v>125</v>
      </c>
      <c r="G6" s="64"/>
      <c r="H6" s="65" t="s">
        <v>126</v>
      </c>
    </row>
    <row r="7" spans="1:8" s="4" customFormat="1" ht="51">
      <c r="A7" s="58"/>
      <c r="B7" s="58"/>
      <c r="C7" s="58"/>
      <c r="D7" s="31" t="s">
        <v>201</v>
      </c>
      <c r="E7" s="31" t="s">
        <v>206</v>
      </c>
      <c r="F7" s="31" t="s">
        <v>120</v>
      </c>
      <c r="G7" s="31" t="s">
        <v>0</v>
      </c>
      <c r="H7" s="66"/>
    </row>
    <row r="8" spans="1:8" s="9" customFormat="1" ht="23.25" customHeight="1">
      <c r="A8" s="5" t="s">
        <v>8</v>
      </c>
      <c r="B8" s="6" t="s">
        <v>187</v>
      </c>
      <c r="C8" s="7" t="s">
        <v>127</v>
      </c>
      <c r="D8" s="42">
        <f>'[2]ТС с ОП'!K7</f>
        <v>13630.452636954198</v>
      </c>
      <c r="E8" s="42">
        <f>'[2]ТС с ОП'!R7</f>
        <v>11162.581445152988</v>
      </c>
      <c r="F8" s="42">
        <f>E8-D8</f>
        <v>-2467.8711918012104</v>
      </c>
      <c r="G8" s="44">
        <f>E8/D8*100-100</f>
        <v>-18.105570354358164</v>
      </c>
      <c r="H8" s="42">
        <v>0</v>
      </c>
    </row>
    <row r="9" spans="1:8" s="1" customFormat="1" ht="25.5" customHeight="1">
      <c r="A9" s="10" t="s">
        <v>31</v>
      </c>
      <c r="B9" s="11" t="s">
        <v>150</v>
      </c>
      <c r="C9" s="12" t="s">
        <v>127</v>
      </c>
      <c r="D9" s="13">
        <f>'[2]ТС с ОП'!K9</f>
        <v>8.938399479521951</v>
      </c>
      <c r="E9" s="13">
        <f>'[2]ТС с ОП'!R9</f>
        <v>4.814925143728978</v>
      </c>
      <c r="F9" s="13">
        <f aca="true" t="shared" si="0" ref="F9:F65">E9-D9</f>
        <v>-4.123474335792974</v>
      </c>
      <c r="G9" s="34">
        <f aca="true" t="shared" si="1" ref="G9:G65">E9/D9*100-100</f>
        <v>-46.13213299808242</v>
      </c>
      <c r="H9" s="55" t="s">
        <v>207</v>
      </c>
    </row>
    <row r="10" spans="1:8" ht="26.25">
      <c r="A10" s="14" t="s">
        <v>9</v>
      </c>
      <c r="B10" s="15" t="s">
        <v>151</v>
      </c>
      <c r="C10" s="16" t="s">
        <v>127</v>
      </c>
      <c r="D10" s="17">
        <f>'[2]ТС с ОП'!K10</f>
        <v>8.938399479521951</v>
      </c>
      <c r="E10" s="17">
        <f>'[2]ТС с ОП'!R10</f>
        <v>4.814925143728978</v>
      </c>
      <c r="F10" s="17">
        <f t="shared" si="0"/>
        <v>-4.123474335792974</v>
      </c>
      <c r="G10" s="33">
        <f t="shared" si="1"/>
        <v>-46.13213299808242</v>
      </c>
      <c r="H10" s="56"/>
    </row>
    <row r="11" spans="1:8" s="1" customFormat="1" ht="25.5" customHeight="1">
      <c r="A11" s="10" t="s">
        <v>1</v>
      </c>
      <c r="B11" s="11" t="s">
        <v>153</v>
      </c>
      <c r="C11" s="12" t="s">
        <v>127</v>
      </c>
      <c r="D11" s="13">
        <f>'[2]ТС с ОП'!K52</f>
        <v>221.41741035701142</v>
      </c>
      <c r="E11" s="13">
        <f>'[2]ТС с ОП'!R52</f>
        <v>233.01826475287774</v>
      </c>
      <c r="F11" s="13">
        <f t="shared" si="0"/>
        <v>11.600854395866321</v>
      </c>
      <c r="G11" s="34">
        <f t="shared" si="1"/>
        <v>5.239359622696881</v>
      </c>
      <c r="H11" s="56"/>
    </row>
    <row r="12" spans="1:8" ht="26.25">
      <c r="A12" s="14" t="s">
        <v>74</v>
      </c>
      <c r="B12" s="15" t="s">
        <v>154</v>
      </c>
      <c r="C12" s="16" t="s">
        <v>127</v>
      </c>
      <c r="D12" s="17">
        <f>'[2]ТС с ОП'!K54</f>
        <v>201.45243369458157</v>
      </c>
      <c r="E12" s="17">
        <f>'[2]ТС с ОП'!R54</f>
        <v>209.2804134342138</v>
      </c>
      <c r="F12" s="17">
        <f t="shared" si="0"/>
        <v>7.827979739632241</v>
      </c>
      <c r="G12" s="33">
        <f t="shared" si="1"/>
        <v>3.8857707479970713</v>
      </c>
      <c r="H12" s="56"/>
    </row>
    <row r="13" spans="1:8" ht="26.25">
      <c r="A13" s="14" t="s">
        <v>75</v>
      </c>
      <c r="B13" s="15" t="s">
        <v>155</v>
      </c>
      <c r="C13" s="16" t="s">
        <v>127</v>
      </c>
      <c r="D13" s="17">
        <f>'[2]ТС с ОП'!K108</f>
        <v>19.964976662429834</v>
      </c>
      <c r="E13" s="17">
        <f>'[2]ТС с ОП'!R108</f>
        <v>23.737851318663935</v>
      </c>
      <c r="F13" s="17">
        <f t="shared" si="0"/>
        <v>3.7728746562341016</v>
      </c>
      <c r="G13" s="33">
        <f t="shared" si="1"/>
        <v>18.897465897538027</v>
      </c>
      <c r="H13" s="56"/>
    </row>
    <row r="14" spans="1:8" ht="26.25">
      <c r="A14" s="14" t="s">
        <v>115</v>
      </c>
      <c r="B14" s="18" t="s">
        <v>156</v>
      </c>
      <c r="C14" s="16" t="s">
        <v>127</v>
      </c>
      <c r="D14" s="17">
        <f>'[2]ТС с ОП'!K109</f>
        <v>7.215976699248195</v>
      </c>
      <c r="E14" s="17">
        <f>'[2]ТС с ОП'!R109</f>
        <v>10.867105892459781</v>
      </c>
      <c r="F14" s="17">
        <f t="shared" si="0"/>
        <v>3.6511291932115864</v>
      </c>
      <c r="G14" s="33">
        <f t="shared" si="1"/>
        <v>50.59785175847344</v>
      </c>
      <c r="H14" s="56"/>
    </row>
    <row r="15" spans="1:8" ht="26.25">
      <c r="A15" s="14" t="s">
        <v>116</v>
      </c>
      <c r="B15" s="18" t="s">
        <v>157</v>
      </c>
      <c r="C15" s="16" t="s">
        <v>127</v>
      </c>
      <c r="D15" s="17">
        <f>'[2]ТС с ОП'!K119</f>
        <v>12.748999963181637</v>
      </c>
      <c r="E15" s="17">
        <f>'[2]ТС с ОП'!R119</f>
        <v>12.870745426204152</v>
      </c>
      <c r="F15" s="17">
        <f t="shared" si="0"/>
        <v>0.12174546302251521</v>
      </c>
      <c r="G15" s="33">
        <f t="shared" si="1"/>
        <v>0.9549412767598113</v>
      </c>
      <c r="H15" s="56"/>
    </row>
    <row r="16" spans="1:8" s="1" customFormat="1" ht="25.5" customHeight="1">
      <c r="A16" s="10" t="s">
        <v>2</v>
      </c>
      <c r="B16" s="11" t="s">
        <v>184</v>
      </c>
      <c r="C16" s="12" t="s">
        <v>127</v>
      </c>
      <c r="D16" s="13">
        <f>'[2]ТС с ОП'!K137</f>
        <v>19.249044572405516</v>
      </c>
      <c r="E16" s="13">
        <f>'[2]ТС с ОП'!R137</f>
        <v>9.01913720834107</v>
      </c>
      <c r="F16" s="13">
        <f t="shared" si="0"/>
        <v>-10.229907364064447</v>
      </c>
      <c r="G16" s="34">
        <f t="shared" si="1"/>
        <v>-53.14501364254483</v>
      </c>
      <c r="H16" s="56"/>
    </row>
    <row r="17" spans="1:8" ht="26.25">
      <c r="A17" s="14" t="s">
        <v>33</v>
      </c>
      <c r="B17" s="15" t="s">
        <v>185</v>
      </c>
      <c r="C17" s="16" t="s">
        <v>127</v>
      </c>
      <c r="D17" s="17">
        <f>'[2]ТС с ОП'!K137</f>
        <v>19.249044572405516</v>
      </c>
      <c r="E17" s="17">
        <f>'[2]ТС с ОП'!R137</f>
        <v>9.01913720834107</v>
      </c>
      <c r="F17" s="17">
        <f t="shared" si="0"/>
        <v>-10.229907364064447</v>
      </c>
      <c r="G17" s="33">
        <f t="shared" si="1"/>
        <v>-53.14501364254483</v>
      </c>
      <c r="H17" s="56"/>
    </row>
    <row r="18" spans="1:8" s="1" customFormat="1" ht="25.5" customHeight="1">
      <c r="A18" s="10" t="s">
        <v>11</v>
      </c>
      <c r="B18" s="11" t="s">
        <v>5</v>
      </c>
      <c r="C18" s="12" t="s">
        <v>127</v>
      </c>
      <c r="D18" s="13">
        <f>'[2]ТС с ОП'!K205</f>
        <v>290.73341313505784</v>
      </c>
      <c r="E18" s="13">
        <f>'[2]ТС с ОП'!R205</f>
        <v>177.89566330794432</v>
      </c>
      <c r="F18" s="13">
        <f t="shared" si="0"/>
        <v>-112.83774982711353</v>
      </c>
      <c r="G18" s="34">
        <f t="shared" si="1"/>
        <v>-38.81141441926239</v>
      </c>
      <c r="H18" s="56"/>
    </row>
    <row r="19" spans="1:8" s="1" customFormat="1" ht="25.5" customHeight="1">
      <c r="A19" s="10" t="s">
        <v>13</v>
      </c>
      <c r="B19" s="11" t="s">
        <v>186</v>
      </c>
      <c r="C19" s="12" t="s">
        <v>127</v>
      </c>
      <c r="D19" s="13">
        <f>'[2]ТС с ОП'!K327</f>
        <v>2.3526975195849924</v>
      </c>
      <c r="E19" s="13">
        <f>'[2]ТС с ОП'!R327</f>
        <v>0</v>
      </c>
      <c r="F19" s="13">
        <f t="shared" si="0"/>
        <v>-2.3526975195849924</v>
      </c>
      <c r="G19" s="34"/>
      <c r="H19" s="56"/>
    </row>
    <row r="20" spans="1:8" s="1" customFormat="1" ht="25.5" customHeight="1">
      <c r="A20" s="10" t="s">
        <v>14</v>
      </c>
      <c r="B20" s="11" t="s">
        <v>161</v>
      </c>
      <c r="C20" s="12" t="s">
        <v>127</v>
      </c>
      <c r="D20" s="13">
        <f>'[2]ТС с ОП'!K330</f>
        <v>13043.639576917845</v>
      </c>
      <c r="E20" s="13">
        <f>'[2]ТС с ОП'!R330</f>
        <v>10683.245046006385</v>
      </c>
      <c r="F20" s="13">
        <f t="shared" si="0"/>
        <v>-2360.3945309114606</v>
      </c>
      <c r="G20" s="34">
        <f t="shared" si="1"/>
        <v>-18.09613426522793</v>
      </c>
      <c r="H20" s="56"/>
    </row>
    <row r="21" spans="1:8" ht="26.25">
      <c r="A21" s="14" t="s">
        <v>76</v>
      </c>
      <c r="B21" s="15" t="s">
        <v>162</v>
      </c>
      <c r="C21" s="16" t="s">
        <v>127</v>
      </c>
      <c r="D21" s="17">
        <f>'[2]ТС с ОП'!K332</f>
        <v>18.72178574376084</v>
      </c>
      <c r="E21" s="17">
        <f>'[2]ТС с ОП'!R332</f>
        <v>10.653305974698677</v>
      </c>
      <c r="F21" s="17">
        <f t="shared" si="0"/>
        <v>-8.068479769062163</v>
      </c>
      <c r="G21" s="33">
        <f t="shared" si="1"/>
        <v>-43.0967423700543</v>
      </c>
      <c r="H21" s="56"/>
    </row>
    <row r="22" spans="1:8" ht="26.25">
      <c r="A22" s="14" t="s">
        <v>77</v>
      </c>
      <c r="B22" s="15" t="s">
        <v>163</v>
      </c>
      <c r="C22" s="16" t="s">
        <v>127</v>
      </c>
      <c r="D22" s="17">
        <f>'[2]ТС с ОП'!K346</f>
        <v>0.6487171808502823</v>
      </c>
      <c r="E22" s="17">
        <f>'[2]ТС с ОП'!R346</f>
        <v>0.06725198063180332</v>
      </c>
      <c r="F22" s="17">
        <f t="shared" si="0"/>
        <v>-0.581465200218479</v>
      </c>
      <c r="G22" s="33">
        <f t="shared" si="1"/>
        <v>-89.6330816236969</v>
      </c>
      <c r="H22" s="56"/>
    </row>
    <row r="23" spans="1:8" ht="26.25">
      <c r="A23" s="14" t="s">
        <v>78</v>
      </c>
      <c r="B23" s="15" t="s">
        <v>164</v>
      </c>
      <c r="C23" s="16" t="s">
        <v>127</v>
      </c>
      <c r="D23" s="17">
        <f>'[2]ТС с ОП'!K366</f>
        <v>3.568844616806225</v>
      </c>
      <c r="E23" s="17">
        <f>'[2]ТС с ОП'!R366</f>
        <v>1.2052037373189302</v>
      </c>
      <c r="F23" s="17">
        <f t="shared" si="0"/>
        <v>-2.3636408794872947</v>
      </c>
      <c r="G23" s="33">
        <f t="shared" si="1"/>
        <v>-66.22986241419856</v>
      </c>
      <c r="H23" s="56"/>
    </row>
    <row r="24" spans="1:8" ht="26.25">
      <c r="A24" s="14" t="s">
        <v>79</v>
      </c>
      <c r="B24" s="15" t="s">
        <v>165</v>
      </c>
      <c r="C24" s="16" t="s">
        <v>127</v>
      </c>
      <c r="D24" s="17">
        <f>'[2]ТС с ОП'!K374</f>
        <v>59.99905882292522</v>
      </c>
      <c r="E24" s="17">
        <f>'[2]ТС с ОП'!R374</f>
        <v>35.36806193755633</v>
      </c>
      <c r="F24" s="17">
        <f t="shared" si="0"/>
        <v>-24.630996885368894</v>
      </c>
      <c r="G24" s="33">
        <f t="shared" si="1"/>
        <v>-41.05230543376051</v>
      </c>
      <c r="H24" s="56"/>
    </row>
    <row r="25" spans="1:8" ht="26.25">
      <c r="A25" s="14" t="s">
        <v>80</v>
      </c>
      <c r="B25" s="15" t="s">
        <v>131</v>
      </c>
      <c r="C25" s="16" t="s">
        <v>127</v>
      </c>
      <c r="D25" s="17">
        <f>'[2]ТС с ОП'!K381</f>
        <v>0.32199831749530267</v>
      </c>
      <c r="E25" s="17">
        <f>'[2]ТС с ОП'!R381</f>
        <v>0</v>
      </c>
      <c r="F25" s="17">
        <f t="shared" si="0"/>
        <v>-0.32199831749530267</v>
      </c>
      <c r="G25" s="33">
        <f t="shared" si="1"/>
        <v>-100</v>
      </c>
      <c r="H25" s="56"/>
    </row>
    <row r="26" spans="1:8" ht="26.25">
      <c r="A26" s="14" t="s">
        <v>81</v>
      </c>
      <c r="B26" s="15" t="s">
        <v>166</v>
      </c>
      <c r="C26" s="16" t="s">
        <v>127</v>
      </c>
      <c r="D26" s="17">
        <f>'[2]ТС с ОП'!K383</f>
        <v>85.6777037560076</v>
      </c>
      <c r="E26" s="17">
        <f>'[2]ТС с ОП'!R383</f>
        <v>46.26819313618121</v>
      </c>
      <c r="F26" s="17">
        <f t="shared" si="0"/>
        <v>-39.40951061982639</v>
      </c>
      <c r="G26" s="33">
        <f t="shared" si="1"/>
        <v>-45.9973935950204</v>
      </c>
      <c r="H26" s="56"/>
    </row>
    <row r="27" spans="1:8" ht="26.25">
      <c r="A27" s="14" t="s">
        <v>82</v>
      </c>
      <c r="B27" s="15" t="s">
        <v>167</v>
      </c>
      <c r="C27" s="16" t="s">
        <v>127</v>
      </c>
      <c r="D27" s="17">
        <f>'[2]ТС с ОП'!K404</f>
        <v>3275.35146848</v>
      </c>
      <c r="E27" s="17">
        <f>'[2]ТС с ОП'!R404</f>
        <v>1526.2726782500001</v>
      </c>
      <c r="F27" s="17">
        <f t="shared" si="0"/>
        <v>-1749.07879023</v>
      </c>
      <c r="G27" s="33">
        <f t="shared" si="1"/>
        <v>-53.401255012235346</v>
      </c>
      <c r="H27" s="56"/>
    </row>
    <row r="28" spans="1:8" ht="78.75">
      <c r="A28" s="14" t="s">
        <v>87</v>
      </c>
      <c r="B28" s="15" t="s">
        <v>188</v>
      </c>
      <c r="C28" s="16" t="s">
        <v>127</v>
      </c>
      <c r="D28" s="17">
        <f>'[2]ТС с ОП'!K405</f>
        <v>9599.35</v>
      </c>
      <c r="E28" s="17">
        <f>'[2]ТС с ОП'!R405</f>
        <v>9063.410350989998</v>
      </c>
      <c r="F28" s="17">
        <f t="shared" si="0"/>
        <v>-535.9396490100025</v>
      </c>
      <c r="G28" s="33">
        <f t="shared" si="1"/>
        <v>-5.5830826984119</v>
      </c>
      <c r="H28" s="56"/>
    </row>
    <row r="29" spans="1:8" s="1" customFormat="1" ht="25.5" customHeight="1">
      <c r="A29" s="10" t="s">
        <v>15</v>
      </c>
      <c r="B29" s="11" t="s">
        <v>168</v>
      </c>
      <c r="C29" s="12" t="s">
        <v>127</v>
      </c>
      <c r="D29" s="13">
        <f>'[2]ТС с ОП'!K406</f>
        <v>44.12209497277108</v>
      </c>
      <c r="E29" s="13">
        <f>'[2]ТС с ОП'!R406</f>
        <v>54.58840873371034</v>
      </c>
      <c r="F29" s="13">
        <f t="shared" si="0"/>
        <v>10.466313760939258</v>
      </c>
      <c r="G29" s="34">
        <f t="shared" si="1"/>
        <v>23.72125296271244</v>
      </c>
      <c r="H29" s="56"/>
    </row>
    <row r="30" spans="1:8" ht="26.25">
      <c r="A30" s="14" t="s">
        <v>60</v>
      </c>
      <c r="B30" s="15" t="s">
        <v>169</v>
      </c>
      <c r="C30" s="16" t="s">
        <v>127</v>
      </c>
      <c r="D30" s="17">
        <f>'[2]ТС с ОП'!K407</f>
        <v>9.287824841752714</v>
      </c>
      <c r="E30" s="17">
        <f>'[2]ТС с ОП'!R407</f>
        <v>13.28362471406371</v>
      </c>
      <c r="F30" s="17">
        <f t="shared" si="0"/>
        <v>3.995799872310995</v>
      </c>
      <c r="G30" s="33">
        <f t="shared" si="1"/>
        <v>43.021912454121434</v>
      </c>
      <c r="H30" s="56"/>
    </row>
    <row r="31" spans="1:8" ht="26.25">
      <c r="A31" s="14" t="s">
        <v>61</v>
      </c>
      <c r="B31" s="15" t="s">
        <v>129</v>
      </c>
      <c r="C31" s="16" t="s">
        <v>127</v>
      </c>
      <c r="D31" s="17">
        <f>'[2]ТС с ОП'!K447</f>
        <v>18.74633364274031</v>
      </c>
      <c r="E31" s="17">
        <f>'[2]ТС с ОП'!R447</f>
        <v>24.16167616851377</v>
      </c>
      <c r="F31" s="17">
        <f t="shared" si="0"/>
        <v>5.415342525773461</v>
      </c>
      <c r="G31" s="33">
        <f t="shared" si="1"/>
        <v>28.887475433739553</v>
      </c>
      <c r="H31" s="56"/>
    </row>
    <row r="32" spans="1:8" ht="26.25">
      <c r="A32" s="14" t="s">
        <v>62</v>
      </c>
      <c r="B32" s="15" t="s">
        <v>170</v>
      </c>
      <c r="C32" s="16" t="s">
        <v>127</v>
      </c>
      <c r="D32" s="17">
        <f>'[2]ТС с ОП'!K460</f>
        <v>2.560802300792426</v>
      </c>
      <c r="E32" s="17">
        <f>'[2]ТС с ОП'!R460</f>
        <v>2.5279509508640823</v>
      </c>
      <c r="F32" s="17">
        <f t="shared" si="0"/>
        <v>-0.0328513499283436</v>
      </c>
      <c r="G32" s="33">
        <f t="shared" si="1"/>
        <v>-1.2828538117986739</v>
      </c>
      <c r="H32" s="56"/>
    </row>
    <row r="33" spans="1:8" ht="26.25">
      <c r="A33" s="14" t="s">
        <v>63</v>
      </c>
      <c r="B33" s="15" t="s">
        <v>171</v>
      </c>
      <c r="C33" s="16" t="s">
        <v>127</v>
      </c>
      <c r="D33" s="17">
        <f>'[2]ТС с ОП'!K474</f>
        <v>13.527134187485629</v>
      </c>
      <c r="E33" s="17">
        <f>'[2]ТС с ОП'!R474</f>
        <v>14.615156900268776</v>
      </c>
      <c r="F33" s="17">
        <f t="shared" si="0"/>
        <v>1.0880227127831468</v>
      </c>
      <c r="G33" s="33">
        <f t="shared" si="1"/>
        <v>8.043261031517758</v>
      </c>
      <c r="H33" s="56"/>
    </row>
    <row r="34" spans="1:8" s="19" customFormat="1" ht="25.5" customHeight="1">
      <c r="A34" s="5" t="s">
        <v>22</v>
      </c>
      <c r="B34" s="6" t="s">
        <v>172</v>
      </c>
      <c r="C34" s="7" t="s">
        <v>127</v>
      </c>
      <c r="D34" s="42">
        <f>'[2]ТС с ОП'!K507</f>
        <v>1066.4119992539313</v>
      </c>
      <c r="E34" s="42">
        <f>'[2]ТС с ОП'!R507</f>
        <v>569.2541242536511</v>
      </c>
      <c r="F34" s="42">
        <f t="shared" si="0"/>
        <v>-497.1578750002802</v>
      </c>
      <c r="G34" s="44">
        <f t="shared" si="1"/>
        <v>-46.619681262785406</v>
      </c>
      <c r="H34" s="56"/>
    </row>
    <row r="35" spans="1:8" s="1" customFormat="1" ht="25.5" customHeight="1">
      <c r="A35" s="10" t="s">
        <v>16</v>
      </c>
      <c r="B35" s="11" t="s">
        <v>173</v>
      </c>
      <c r="C35" s="12" t="s">
        <v>127</v>
      </c>
      <c r="D35" s="13">
        <f>'[2]ТС с ОП'!K508</f>
        <v>565.4677525089007</v>
      </c>
      <c r="E35" s="13">
        <f>'[2]ТС с ОП'!R508</f>
        <v>280.39642122348806</v>
      </c>
      <c r="F35" s="13">
        <f t="shared" si="0"/>
        <v>-285.07133128541267</v>
      </c>
      <c r="G35" s="34">
        <f t="shared" si="1"/>
        <v>-50.413366636840266</v>
      </c>
      <c r="H35" s="56"/>
    </row>
    <row r="36" spans="1:8" ht="26.25">
      <c r="A36" s="14" t="s">
        <v>35</v>
      </c>
      <c r="B36" s="15" t="s">
        <v>174</v>
      </c>
      <c r="C36" s="16" t="s">
        <v>127</v>
      </c>
      <c r="D36" s="17">
        <f>'[2]ТС с ОП'!K510</f>
        <v>69.1040950345837</v>
      </c>
      <c r="E36" s="17">
        <f>'[2]ТС с ОП'!R510</f>
        <v>38.52298580116421</v>
      </c>
      <c r="F36" s="17">
        <f t="shared" si="0"/>
        <v>-30.581109233419483</v>
      </c>
      <c r="G36" s="33">
        <f t="shared" si="1"/>
        <v>-44.253686005315494</v>
      </c>
      <c r="H36" s="56"/>
    </row>
    <row r="37" spans="1:8" ht="26.25">
      <c r="A37" s="14" t="s">
        <v>36</v>
      </c>
      <c r="B37" s="15" t="s">
        <v>175</v>
      </c>
      <c r="C37" s="16" t="s">
        <v>127</v>
      </c>
      <c r="D37" s="17">
        <f>'[2]ТС с ОП'!K558</f>
        <v>7.946539969341581</v>
      </c>
      <c r="E37" s="17">
        <f>'[2]ТС с ОП'!R558</f>
        <v>4.406354860034466</v>
      </c>
      <c r="F37" s="17">
        <f t="shared" si="0"/>
        <v>-3.5401851093071146</v>
      </c>
      <c r="G37" s="33">
        <f t="shared" si="1"/>
        <v>-44.55001954266192</v>
      </c>
      <c r="H37" s="56"/>
    </row>
    <row r="38" spans="1:8" ht="26.25">
      <c r="A38" s="14" t="s">
        <v>117</v>
      </c>
      <c r="B38" s="18" t="s">
        <v>156</v>
      </c>
      <c r="C38" s="16" t="s">
        <v>127</v>
      </c>
      <c r="D38" s="17">
        <f>'[2]ТС с ОП'!K559</f>
        <v>3.6175587349945615</v>
      </c>
      <c r="E38" s="17">
        <f>'[2]ТС с ОП'!R559</f>
        <v>2.0802412332628673</v>
      </c>
      <c r="F38" s="17">
        <f t="shared" si="0"/>
        <v>-1.5373175017316942</v>
      </c>
      <c r="G38" s="33">
        <f t="shared" si="1"/>
        <v>-42.49599286005803</v>
      </c>
      <c r="H38" s="56"/>
    </row>
    <row r="39" spans="1:8" ht="26.25">
      <c r="A39" s="14" t="s">
        <v>118</v>
      </c>
      <c r="B39" s="18" t="s">
        <v>157</v>
      </c>
      <c r="C39" s="16" t="s">
        <v>127</v>
      </c>
      <c r="D39" s="17">
        <f>'[2]ТС с ОП'!K567</f>
        <v>4.32898123434702</v>
      </c>
      <c r="E39" s="17">
        <f>'[2]ТС с ОП'!R567</f>
        <v>2.326113626771599</v>
      </c>
      <c r="F39" s="17">
        <f t="shared" si="0"/>
        <v>-2.002867607575421</v>
      </c>
      <c r="G39" s="33">
        <f t="shared" si="1"/>
        <v>-46.26648856050151</v>
      </c>
      <c r="H39" s="56"/>
    </row>
    <row r="40" spans="1:8" ht="26.25">
      <c r="A40" s="14" t="s">
        <v>37</v>
      </c>
      <c r="B40" s="15" t="s">
        <v>176</v>
      </c>
      <c r="C40" s="16" t="s">
        <v>127</v>
      </c>
      <c r="D40" s="17">
        <f>'[2]ТС с ОП'!K582</f>
        <v>397.75536114384596</v>
      </c>
      <c r="E40" s="17">
        <f>'[2]ТС с ОП'!R582</f>
        <v>181.27613870326</v>
      </c>
      <c r="F40" s="17">
        <f t="shared" si="0"/>
        <v>-216.47922244058597</v>
      </c>
      <c r="G40" s="33">
        <f t="shared" si="1"/>
        <v>-54.425218007884375</v>
      </c>
      <c r="H40" s="56"/>
    </row>
    <row r="41" spans="1:8" ht="26.25">
      <c r="A41" s="14" t="s">
        <v>38</v>
      </c>
      <c r="B41" s="15" t="s">
        <v>6</v>
      </c>
      <c r="C41" s="16" t="s">
        <v>127</v>
      </c>
      <c r="D41" s="17">
        <f>'[2]ТС с ОП'!K632</f>
        <v>27.308871357489878</v>
      </c>
      <c r="E41" s="17">
        <f>'[2]ТС с ОП'!R632</f>
        <v>24.857315735473748</v>
      </c>
      <c r="F41" s="17">
        <f t="shared" si="0"/>
        <v>-2.45155562201613</v>
      </c>
      <c r="G41" s="33">
        <f t="shared" si="1"/>
        <v>-8.977140028687984</v>
      </c>
      <c r="H41" s="56"/>
    </row>
    <row r="42" spans="1:8" ht="26.25">
      <c r="A42" s="14" t="s">
        <v>39</v>
      </c>
      <c r="B42" s="15" t="s">
        <v>163</v>
      </c>
      <c r="C42" s="16" t="s">
        <v>127</v>
      </c>
      <c r="D42" s="17">
        <f>'[2]ТС с ОП'!K693</f>
        <v>0.4328635597105547</v>
      </c>
      <c r="E42" s="17">
        <f>'[2]ТС с ОП'!R693</f>
        <v>0.24540122839742187</v>
      </c>
      <c r="F42" s="17">
        <f t="shared" si="0"/>
        <v>-0.1874623313131328</v>
      </c>
      <c r="G42" s="33">
        <f t="shared" si="1"/>
        <v>-43.30748733815438</v>
      </c>
      <c r="H42" s="56"/>
    </row>
    <row r="43" spans="1:8" ht="26.25">
      <c r="A43" s="14" t="s">
        <v>40</v>
      </c>
      <c r="B43" s="15" t="s">
        <v>177</v>
      </c>
      <c r="C43" s="16" t="s">
        <v>127</v>
      </c>
      <c r="D43" s="17">
        <f>'[2]ТС с ОП'!K699</f>
        <v>4.504179603386857</v>
      </c>
      <c r="E43" s="17">
        <f>'[2]ТС с ОП'!R699</f>
        <v>1.5342627977907857</v>
      </c>
      <c r="F43" s="17">
        <f t="shared" si="0"/>
        <v>-2.969916805596071</v>
      </c>
      <c r="G43" s="33">
        <f t="shared" si="1"/>
        <v>-65.93690898477678</v>
      </c>
      <c r="H43" s="56"/>
    </row>
    <row r="44" spans="1:8" ht="26.25">
      <c r="A44" s="14" t="s">
        <v>58</v>
      </c>
      <c r="B44" s="15" t="s">
        <v>169</v>
      </c>
      <c r="C44" s="16" t="s">
        <v>127</v>
      </c>
      <c r="D44" s="17">
        <f>'[2]ТС с ОП'!K704</f>
        <v>0.7321958738543733</v>
      </c>
      <c r="E44" s="17">
        <f>'[2]ТС с ОП'!R704</f>
        <v>1.224941403265045</v>
      </c>
      <c r="F44" s="17">
        <f t="shared" si="0"/>
        <v>0.4927455294106716</v>
      </c>
      <c r="G44" s="33">
        <f t="shared" si="1"/>
        <v>67.29695522822269</v>
      </c>
      <c r="H44" s="56"/>
    </row>
    <row r="45" spans="1:8" ht="52.5">
      <c r="A45" s="14" t="s">
        <v>83</v>
      </c>
      <c r="B45" s="15" t="s">
        <v>178</v>
      </c>
      <c r="C45" s="16" t="s">
        <v>127</v>
      </c>
      <c r="D45" s="17">
        <f>'[2]ТС с ОП'!K725</f>
        <v>3.7615509039960684</v>
      </c>
      <c r="E45" s="17">
        <f>'[2]ТС с ОП'!R725</f>
        <v>2.606203360988941</v>
      </c>
      <c r="F45" s="17">
        <f t="shared" si="0"/>
        <v>-1.1553475430071276</v>
      </c>
      <c r="G45" s="33">
        <f t="shared" si="1"/>
        <v>-30.714659258758104</v>
      </c>
      <c r="H45" s="56"/>
    </row>
    <row r="46" spans="1:8" ht="26.25">
      <c r="A46" s="14" t="s">
        <v>84</v>
      </c>
      <c r="B46" s="15" t="s">
        <v>130</v>
      </c>
      <c r="C46" s="16" t="s">
        <v>127</v>
      </c>
      <c r="D46" s="17">
        <f>'[2]ТС с ОП'!K733</f>
        <v>0.31980763402270224</v>
      </c>
      <c r="E46" s="17">
        <f>'[2]ТС с ОП'!R733</f>
        <v>0.04546299984064506</v>
      </c>
      <c r="F46" s="17">
        <f t="shared" si="0"/>
        <v>-0.2743446341820572</v>
      </c>
      <c r="G46" s="33">
        <f t="shared" si="1"/>
        <v>-85.78426685167317</v>
      </c>
      <c r="H46" s="56"/>
    </row>
    <row r="47" spans="1:8" ht="26.25">
      <c r="A47" s="14" t="s">
        <v>85</v>
      </c>
      <c r="B47" s="15" t="s">
        <v>131</v>
      </c>
      <c r="C47" s="16" t="s">
        <v>127</v>
      </c>
      <c r="D47" s="17">
        <f>'[2]ТС с ОП'!K736</f>
        <v>2.1161915549322887</v>
      </c>
      <c r="E47" s="17">
        <f>'[2]ТС с ОП'!R736</f>
        <v>1.198624179702625</v>
      </c>
      <c r="F47" s="17">
        <f t="shared" si="0"/>
        <v>-0.9175673752296638</v>
      </c>
      <c r="G47" s="33">
        <f t="shared" si="1"/>
        <v>-43.35937231632242</v>
      </c>
      <c r="H47" s="56"/>
    </row>
    <row r="48" spans="1:8" ht="26.25">
      <c r="A48" s="14" t="s">
        <v>86</v>
      </c>
      <c r="B48" s="15" t="s">
        <v>132</v>
      </c>
      <c r="C48" s="16" t="s">
        <v>127</v>
      </c>
      <c r="D48" s="17">
        <f>'[2]ТС с ОП'!K739</f>
        <v>51.48609587373689</v>
      </c>
      <c r="E48" s="17">
        <f>'[2]ТС с ОП'!R739</f>
        <v>24.478730153570215</v>
      </c>
      <c r="F48" s="17">
        <f t="shared" si="0"/>
        <v>-27.00736572016668</v>
      </c>
      <c r="G48" s="33">
        <f t="shared" si="1"/>
        <v>-52.45564897054694</v>
      </c>
      <c r="H48" s="56"/>
    </row>
    <row r="49" spans="1:8" ht="26.25">
      <c r="A49" s="14" t="s">
        <v>88</v>
      </c>
      <c r="B49" s="15" t="s">
        <v>133</v>
      </c>
      <c r="C49" s="16" t="s">
        <v>127</v>
      </c>
      <c r="D49" s="17">
        <f>'[2]ТС с ОП'!K740</f>
        <v>0</v>
      </c>
      <c r="E49" s="17">
        <f>'[2]ТС с ОП'!R740</f>
        <v>0.1436153192603861</v>
      </c>
      <c r="F49" s="17">
        <f t="shared" si="0"/>
        <v>0.1436153192603861</v>
      </c>
      <c r="G49" s="33" t="e">
        <f t="shared" si="1"/>
        <v>#DIV/0!</v>
      </c>
      <c r="H49" s="56"/>
    </row>
    <row r="50" spans="1:8" ht="26.25">
      <c r="A50" s="14" t="s">
        <v>89</v>
      </c>
      <c r="B50" s="15" t="s">
        <v>134</v>
      </c>
      <c r="C50" s="16" t="s">
        <v>127</v>
      </c>
      <c r="D50" s="17">
        <f>'[2]ТС с ОП'!K755</f>
        <v>20.821921185814407</v>
      </c>
      <c r="E50" s="17">
        <f>'[2]ТС с ОП'!R755</f>
        <v>20.9145241955221</v>
      </c>
      <c r="F50" s="17">
        <f t="shared" si="0"/>
        <v>0.09260300970769464</v>
      </c>
      <c r="G50" s="33">
        <f t="shared" si="1"/>
        <v>0.44473806658524495</v>
      </c>
      <c r="H50" s="56"/>
    </row>
    <row r="51" spans="1:8" ht="26.25">
      <c r="A51" s="14" t="s">
        <v>90</v>
      </c>
      <c r="B51" s="15" t="s">
        <v>135</v>
      </c>
      <c r="C51" s="16" t="s">
        <v>127</v>
      </c>
      <c r="D51" s="17">
        <f>'[2]ТС с ОП'!K772</f>
        <v>0.5835731345277994</v>
      </c>
      <c r="E51" s="17">
        <f>'[2]ТС с ОП'!R772</f>
        <v>0.2696383266210058</v>
      </c>
      <c r="F51" s="17">
        <f t="shared" si="0"/>
        <v>-0.31393480790679357</v>
      </c>
      <c r="G51" s="33">
        <f t="shared" si="1"/>
        <v>-53.795281059470845</v>
      </c>
      <c r="H51" s="56"/>
    </row>
    <row r="52" spans="1:8" ht="26.25">
      <c r="A52" s="14" t="s">
        <v>91</v>
      </c>
      <c r="B52" s="15" t="s">
        <v>136</v>
      </c>
      <c r="C52" s="16" t="s">
        <v>127</v>
      </c>
      <c r="D52" s="17">
        <f>'[2]ТС с ОП'!K781</f>
        <v>0.5968643284931586</v>
      </c>
      <c r="E52" s="17">
        <f>'[2]ТС с ОП'!R781</f>
        <v>0.26088742876141474</v>
      </c>
      <c r="F52" s="17">
        <f t="shared" si="0"/>
        <v>-0.3359768997317439</v>
      </c>
      <c r="G52" s="33">
        <f t="shared" si="1"/>
        <v>-56.29032992806755</v>
      </c>
      <c r="H52" s="56"/>
    </row>
    <row r="53" spans="1:8" ht="26.25">
      <c r="A53" s="14" t="s">
        <v>92</v>
      </c>
      <c r="B53" s="15" t="s">
        <v>137</v>
      </c>
      <c r="C53" s="16" t="s">
        <v>127</v>
      </c>
      <c r="D53" s="17">
        <f>'[2]ТС с ОП'!K785</f>
        <v>0.2871996042058204</v>
      </c>
      <c r="E53" s="17">
        <f>'[2]ТС с ОП'!R785</f>
        <v>0.32351244449495914</v>
      </c>
      <c r="F53" s="17">
        <f t="shared" si="0"/>
        <v>0.036312840289138726</v>
      </c>
      <c r="G53" s="33">
        <f t="shared" si="1"/>
        <v>12.643764043322037</v>
      </c>
      <c r="H53" s="56"/>
    </row>
    <row r="54" spans="1:8" ht="26.25">
      <c r="A54" s="14" t="s">
        <v>93</v>
      </c>
      <c r="B54" s="15" t="s">
        <v>138</v>
      </c>
      <c r="C54" s="16" t="s">
        <v>127</v>
      </c>
      <c r="D54" s="17">
        <f>'[2]ТС с ОП'!K789</f>
        <v>0.6984093477382454</v>
      </c>
      <c r="E54" s="17">
        <f>'[2]ТС с ОП'!R789</f>
        <v>0.3410574432382549</v>
      </c>
      <c r="F54" s="17">
        <f t="shared" si="0"/>
        <v>-0.3573519044999905</v>
      </c>
      <c r="G54" s="33">
        <f t="shared" si="1"/>
        <v>-51.16654089142021</v>
      </c>
      <c r="H54" s="56"/>
    </row>
    <row r="55" spans="1:8" ht="26.25">
      <c r="A55" s="14" t="s">
        <v>94</v>
      </c>
      <c r="B55" s="15" t="s">
        <v>139</v>
      </c>
      <c r="C55" s="16" t="s">
        <v>127</v>
      </c>
      <c r="D55" s="17">
        <f>'[2]ТС с ОП'!K794</f>
        <v>0.3293444092424333</v>
      </c>
      <c r="E55" s="17">
        <f>'[2]ТС с ОП'!R794</f>
        <v>0.1350023365743025</v>
      </c>
      <c r="F55" s="17">
        <f t="shared" si="0"/>
        <v>-0.1943420726681308</v>
      </c>
      <c r="G55" s="33">
        <f t="shared" si="1"/>
        <v>-59.00876626846697</v>
      </c>
      <c r="H55" s="56"/>
    </row>
    <row r="56" spans="1:8" ht="26.25">
      <c r="A56" s="14" t="s">
        <v>95</v>
      </c>
      <c r="B56" s="15" t="s">
        <v>140</v>
      </c>
      <c r="C56" s="16" t="s">
        <v>127</v>
      </c>
      <c r="D56" s="17">
        <f>'[2]ТС с ОП'!K802</f>
        <v>24.78680662038903</v>
      </c>
      <c r="E56" s="17">
        <f>'[2]ТС с ОП'!R802</f>
        <v>1.5593834748263606</v>
      </c>
      <c r="F56" s="17">
        <f t="shared" si="0"/>
        <v>-23.227423145562668</v>
      </c>
      <c r="G56" s="33">
        <f t="shared" si="1"/>
        <v>-93.70881655427267</v>
      </c>
      <c r="H56" s="56"/>
    </row>
    <row r="57" spans="1:8" ht="26.25">
      <c r="A57" s="14" t="s">
        <v>96</v>
      </c>
      <c r="B57" s="15" t="s">
        <v>141</v>
      </c>
      <c r="C57" s="16" t="s">
        <v>127</v>
      </c>
      <c r="D57" s="17">
        <f>'[2]ТС с ОП'!K815</f>
        <v>1.4816541156991225</v>
      </c>
      <c r="E57" s="17">
        <f>'[2]ТС с ОП'!R815</f>
        <v>0.28829320930941604</v>
      </c>
      <c r="F57" s="17">
        <f t="shared" si="0"/>
        <v>-1.1933609063897066</v>
      </c>
      <c r="G57" s="33">
        <f t="shared" si="1"/>
        <v>-80.54247571988931</v>
      </c>
      <c r="H57" s="56"/>
    </row>
    <row r="58" spans="1:8" ht="26.25">
      <c r="A58" s="14" t="s">
        <v>97</v>
      </c>
      <c r="B58" s="15" t="s">
        <v>142</v>
      </c>
      <c r="C58" s="16" t="s">
        <v>127</v>
      </c>
      <c r="D58" s="17">
        <f>'[2]ТС с ОП'!K839</f>
        <v>1.9003231276268788</v>
      </c>
      <c r="E58" s="17">
        <f>'[2]ТС с ОП'!R839</f>
        <v>0.24281597496200935</v>
      </c>
      <c r="F58" s="17">
        <f t="shared" si="0"/>
        <v>-1.6575071526648695</v>
      </c>
      <c r="G58" s="33">
        <f t="shared" si="1"/>
        <v>-87.22238489697078</v>
      </c>
      <c r="H58" s="56"/>
    </row>
    <row r="59" spans="1:8" s="1" customFormat="1" ht="25.5" customHeight="1">
      <c r="A59" s="10" t="s">
        <v>17</v>
      </c>
      <c r="B59" s="11" t="s">
        <v>143</v>
      </c>
      <c r="C59" s="12" t="s">
        <v>127</v>
      </c>
      <c r="D59" s="13">
        <f>'[2]ТС с ОП'!K890</f>
        <v>500.94424674503045</v>
      </c>
      <c r="E59" s="13">
        <f>'[2]ТС с ОП'!R890</f>
        <v>288.85770303016295</v>
      </c>
      <c r="F59" s="13">
        <f t="shared" si="0"/>
        <v>-212.0865437148675</v>
      </c>
      <c r="G59" s="34">
        <f t="shared" si="1"/>
        <v>-42.337354923813486</v>
      </c>
      <c r="H59" s="57"/>
    </row>
    <row r="60" spans="1:8" s="9" customFormat="1" ht="26.25">
      <c r="A60" s="36" t="s">
        <v>27</v>
      </c>
      <c r="B60" s="37" t="s">
        <v>144</v>
      </c>
      <c r="C60" s="38" t="s">
        <v>127</v>
      </c>
      <c r="D60" s="42">
        <f>'[2]ТС с ОП'!K906</f>
        <v>14696.864636208129</v>
      </c>
      <c r="E60" s="42">
        <f>'[2]ТС с ОП'!R906</f>
        <v>11731.83556940664</v>
      </c>
      <c r="F60" s="42">
        <f t="shared" si="0"/>
        <v>-2965.0290668014895</v>
      </c>
      <c r="G60" s="44">
        <f t="shared" si="1"/>
        <v>-20.174568795419503</v>
      </c>
      <c r="H60" s="42">
        <v>0</v>
      </c>
    </row>
    <row r="61" spans="1:8" ht="26.25">
      <c r="A61" s="20" t="s">
        <v>28</v>
      </c>
      <c r="B61" s="21" t="s">
        <v>145</v>
      </c>
      <c r="C61" s="22" t="s">
        <v>127</v>
      </c>
      <c r="D61" s="17">
        <f>'[2]ТС с ОП'!K907</f>
        <v>7131.468807461261</v>
      </c>
      <c r="E61" s="17">
        <f>'[2]ТС с ОП'!R907</f>
        <v>-918.711238653947</v>
      </c>
      <c r="F61" s="17">
        <f t="shared" si="0"/>
        <v>-8050.180046115209</v>
      </c>
      <c r="G61" s="33">
        <f t="shared" si="1"/>
        <v>-112.882496768306</v>
      </c>
      <c r="H61" s="17">
        <v>0</v>
      </c>
    </row>
    <row r="62" spans="1:8" ht="127.5">
      <c r="A62" s="20" t="s">
        <v>32</v>
      </c>
      <c r="B62" s="49" t="s">
        <v>192</v>
      </c>
      <c r="C62" s="22"/>
      <c r="D62" s="17">
        <f>'[2]ТС с ОП'!K908</f>
        <v>390.61299054610123</v>
      </c>
      <c r="E62" s="17">
        <f>'[2]ТС с ОП'!R908</f>
        <v>195.30649527305061</v>
      </c>
      <c r="F62" s="17">
        <f>E62-D62</f>
        <v>-195.30649527305061</v>
      </c>
      <c r="G62" s="33">
        <f>E62/D62*100-100</f>
        <v>-50</v>
      </c>
      <c r="H62" s="17"/>
    </row>
    <row r="63" spans="1:8" ht="26.25">
      <c r="A63" s="20" t="s">
        <v>119</v>
      </c>
      <c r="B63" s="21" t="s">
        <v>146</v>
      </c>
      <c r="C63" s="22" t="s">
        <v>127</v>
      </c>
      <c r="D63" s="17">
        <f>'[2]ТС с ОП'!K909</f>
        <v>21437.72045312329</v>
      </c>
      <c r="E63" s="17">
        <f>'[2]ТС с ОП'!R909</f>
        <v>10617.817835479642</v>
      </c>
      <c r="F63" s="17">
        <f t="shared" si="0"/>
        <v>-10819.902617643647</v>
      </c>
      <c r="G63" s="33">
        <f t="shared" si="1"/>
        <v>-50.47132992196137</v>
      </c>
      <c r="H63" s="17">
        <v>0</v>
      </c>
    </row>
    <row r="64" spans="1:8" ht="26.25">
      <c r="A64" s="20" t="s">
        <v>29</v>
      </c>
      <c r="B64" s="21" t="s">
        <v>147</v>
      </c>
      <c r="C64" s="22" t="s">
        <v>148</v>
      </c>
      <c r="D64" s="17">
        <f>'[2]ТС с ОП'!K910</f>
        <v>210509.48394764328</v>
      </c>
      <c r="E64" s="17">
        <f>'[2]ТС с ОП'!R910</f>
        <v>104100.853754</v>
      </c>
      <c r="F64" s="17">
        <f t="shared" si="0"/>
        <v>-106408.63019364329</v>
      </c>
      <c r="G64" s="33">
        <f t="shared" si="1"/>
        <v>-50.54814072895102</v>
      </c>
      <c r="H64" s="17">
        <v>0</v>
      </c>
    </row>
    <row r="65" spans="1:8" ht="26.25">
      <c r="A65" s="20" t="s">
        <v>30</v>
      </c>
      <c r="B65" s="21" t="s">
        <v>59</v>
      </c>
      <c r="C65" s="22" t="s">
        <v>149</v>
      </c>
      <c r="D65" s="23">
        <f>'[2]ТС с ОП'!K911</f>
        <v>0.10183731417276742</v>
      </c>
      <c r="E65" s="23">
        <f>'[2]ТС с ОП'!R911</f>
        <v>0.10199549237675354</v>
      </c>
      <c r="F65" s="23">
        <f t="shared" si="0"/>
        <v>0.0001581782039861146</v>
      </c>
      <c r="G65" s="33">
        <f t="shared" si="1"/>
        <v>0.15532440664898672</v>
      </c>
      <c r="H65" s="23">
        <v>0</v>
      </c>
    </row>
  </sheetData>
  <sheetProtection/>
  <mergeCells count="9">
    <mergeCell ref="H9:H59"/>
    <mergeCell ref="A6:A7"/>
    <mergeCell ref="B6:B7"/>
    <mergeCell ref="C6:C7"/>
    <mergeCell ref="G1:H1"/>
    <mergeCell ref="G2:H2"/>
    <mergeCell ref="F6:G6"/>
    <mergeCell ref="H6:H7"/>
    <mergeCell ref="A4:H4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28" r:id="rId1"/>
  <rowBreaks count="1" manualBreakCount="1">
    <brk id="56" max="7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Mirzakhmetova Zarina</dc:creator>
  <cp:keywords/>
  <dc:description/>
  <cp:lastModifiedBy>Хаметов Марсель Хайдарович</cp:lastModifiedBy>
  <cp:lastPrinted>2020-07-20T07:49:58Z</cp:lastPrinted>
  <dcterms:created xsi:type="dcterms:W3CDTF">1998-09-02T05:38:14Z</dcterms:created>
  <dcterms:modified xsi:type="dcterms:W3CDTF">2023-07-20T05:55:52Z</dcterms:modified>
  <cp:category/>
  <cp:version/>
  <cp:contentType/>
  <cp:contentStatus/>
</cp:coreProperties>
</file>